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harmistha\Work\Website\wezen-india\data\Employment\"/>
    </mc:Choice>
  </mc:AlternateContent>
  <xr:revisionPtr revIDLastSave="0" documentId="13_ncr:1_{BFC7CCAD-668C-4514-9237-9ED2528CF381}" xr6:coauthVersionLast="47" xr6:coauthVersionMax="47" xr10:uidLastSave="{00000000-0000-0000-0000-000000000000}"/>
  <bookViews>
    <workbookView xWindow="-110" yWindow="-110" windowWidth="19420" windowHeight="11500" xr2:uid="{DA7A0DD8-2EF0-4675-BE51-4B71570CFA72}"/>
  </bookViews>
  <sheets>
    <sheet name="2017-18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6" i="7" l="1"/>
  <c r="AI6" i="7"/>
  <c r="AH11" i="7"/>
  <c r="AI11" i="7"/>
  <c r="AH13" i="7"/>
  <c r="AI13" i="7"/>
  <c r="AH14" i="7"/>
  <c r="AI14" i="7"/>
  <c r="AH23" i="7"/>
  <c r="AI23" i="7"/>
  <c r="AJ23" i="7" s="1"/>
  <c r="AH24" i="7"/>
  <c r="AJ24" i="7" s="1"/>
  <c r="AH33" i="7"/>
  <c r="AI33" i="7"/>
  <c r="AH30" i="7"/>
  <c r="AI30" i="7"/>
  <c r="AH32" i="7"/>
  <c r="AI32" i="7"/>
  <c r="AH34" i="7"/>
  <c r="AI34" i="7"/>
  <c r="AH35" i="7"/>
  <c r="AI35" i="7"/>
  <c r="AH36" i="7"/>
  <c r="AI36" i="7"/>
  <c r="AH37" i="7"/>
  <c r="AI37" i="7"/>
  <c r="AH38" i="7"/>
  <c r="AI38" i="7"/>
  <c r="AH39" i="7"/>
  <c r="AI39" i="7"/>
  <c r="AH41" i="7"/>
  <c r="AI41" i="7"/>
  <c r="AH40" i="7"/>
  <c r="AI40" i="7"/>
  <c r="AH42" i="7"/>
  <c r="AI42" i="7"/>
  <c r="AH8" i="7"/>
  <c r="AI8" i="7"/>
  <c r="AH9" i="7"/>
  <c r="AI9" i="7"/>
  <c r="AH10" i="7"/>
  <c r="AI10" i="7"/>
  <c r="AH12" i="7"/>
  <c r="AI12" i="7"/>
  <c r="AH31" i="7"/>
  <c r="AI31" i="7"/>
  <c r="AH15" i="7"/>
  <c r="AI15" i="7"/>
  <c r="AH16" i="7"/>
  <c r="AI16" i="7"/>
  <c r="AH17" i="7"/>
  <c r="AI17" i="7"/>
  <c r="AH18" i="7"/>
  <c r="AI18" i="7"/>
  <c r="AH19" i="7"/>
  <c r="AI19" i="7"/>
  <c r="AH20" i="7"/>
  <c r="AI20" i="7"/>
  <c r="AH21" i="7"/>
  <c r="AI21" i="7"/>
  <c r="AH22" i="7"/>
  <c r="AI22" i="7"/>
  <c r="AH25" i="7"/>
  <c r="AI25" i="7"/>
  <c r="AH26" i="7"/>
  <c r="AI26" i="7"/>
  <c r="AH27" i="7"/>
  <c r="AI27" i="7"/>
  <c r="AH28" i="7"/>
  <c r="AI28" i="7"/>
  <c r="AH29" i="7"/>
  <c r="AI29" i="7"/>
  <c r="AI7" i="7"/>
  <c r="AH7" i="7"/>
  <c r="AI5" i="7"/>
  <c r="AH5" i="7"/>
  <c r="V26" i="7"/>
  <c r="W26" i="7"/>
  <c r="V27" i="7"/>
  <c r="W27" i="7"/>
  <c r="V28" i="7"/>
  <c r="W28" i="7"/>
  <c r="V29" i="7"/>
  <c r="W29" i="7"/>
  <c r="V30" i="7"/>
  <c r="W30" i="7"/>
  <c r="X30" i="7" s="1"/>
  <c r="V32" i="7"/>
  <c r="W32" i="7"/>
  <c r="V34" i="7"/>
  <c r="W34" i="7"/>
  <c r="V35" i="7"/>
  <c r="W35" i="7"/>
  <c r="X35" i="7" s="1"/>
  <c r="V36" i="7"/>
  <c r="V37" i="7"/>
  <c r="W37" i="7"/>
  <c r="V38" i="7"/>
  <c r="W38" i="7"/>
  <c r="V39" i="7"/>
  <c r="W39" i="7"/>
  <c r="V41" i="7"/>
  <c r="W41" i="7"/>
  <c r="X41" i="7" s="1"/>
  <c r="V40" i="7"/>
  <c r="W40" i="7"/>
  <c r="V42" i="7"/>
  <c r="W42" i="7"/>
  <c r="V6" i="7"/>
  <c r="W6" i="7"/>
  <c r="V11" i="7"/>
  <c r="W11" i="7"/>
  <c r="X11" i="7" s="1"/>
  <c r="V13" i="7"/>
  <c r="W13" i="7"/>
  <c r="V14" i="7"/>
  <c r="X14" i="7" s="1"/>
  <c r="V23" i="7"/>
  <c r="W23" i="7"/>
  <c r="V24" i="7"/>
  <c r="W24" i="7"/>
  <c r="V33" i="7"/>
  <c r="W33" i="7"/>
  <c r="V8" i="7"/>
  <c r="W8" i="7"/>
  <c r="V9" i="7"/>
  <c r="W9" i="7"/>
  <c r="X9" i="7" s="1"/>
  <c r="V10" i="7"/>
  <c r="W10" i="7"/>
  <c r="X10" i="7" s="1"/>
  <c r="V12" i="7"/>
  <c r="W12" i="7"/>
  <c r="V31" i="7"/>
  <c r="W31" i="7"/>
  <c r="V15" i="7"/>
  <c r="W15" i="7"/>
  <c r="V16" i="7"/>
  <c r="W16" i="7"/>
  <c r="V17" i="7"/>
  <c r="W17" i="7"/>
  <c r="V18" i="7"/>
  <c r="W18" i="7"/>
  <c r="V19" i="7"/>
  <c r="W19" i="7"/>
  <c r="V20" i="7"/>
  <c r="W20" i="7"/>
  <c r="X20" i="7" s="1"/>
  <c r="V21" i="7"/>
  <c r="W21" i="7"/>
  <c r="V22" i="7"/>
  <c r="W22" i="7"/>
  <c r="V25" i="7"/>
  <c r="W25" i="7"/>
  <c r="X25" i="7" s="1"/>
  <c r="W7" i="7"/>
  <c r="V7" i="7"/>
  <c r="W5" i="7"/>
  <c r="V5" i="7"/>
  <c r="J8" i="7"/>
  <c r="K8" i="7"/>
  <c r="J9" i="7"/>
  <c r="K9" i="7"/>
  <c r="J10" i="7"/>
  <c r="K10" i="7"/>
  <c r="J12" i="7"/>
  <c r="K12" i="7"/>
  <c r="J31" i="7"/>
  <c r="K31" i="7"/>
  <c r="J15" i="7"/>
  <c r="K15" i="7"/>
  <c r="J16" i="7"/>
  <c r="K16" i="7"/>
  <c r="J17" i="7"/>
  <c r="K17" i="7"/>
  <c r="J18" i="7"/>
  <c r="K18" i="7"/>
  <c r="J19" i="7"/>
  <c r="K19" i="7"/>
  <c r="J20" i="7"/>
  <c r="K20" i="7"/>
  <c r="J21" i="7"/>
  <c r="K21" i="7"/>
  <c r="J22" i="7"/>
  <c r="K22" i="7"/>
  <c r="J25" i="7"/>
  <c r="K25" i="7"/>
  <c r="J26" i="7"/>
  <c r="K26" i="7"/>
  <c r="J27" i="7"/>
  <c r="K27" i="7"/>
  <c r="J28" i="7"/>
  <c r="K28" i="7"/>
  <c r="J29" i="7"/>
  <c r="K29" i="7"/>
  <c r="J30" i="7"/>
  <c r="K30" i="7"/>
  <c r="J32" i="7"/>
  <c r="K32" i="7"/>
  <c r="J34" i="7"/>
  <c r="K34" i="7"/>
  <c r="J35" i="7"/>
  <c r="K35" i="7"/>
  <c r="J36" i="7"/>
  <c r="K36" i="7"/>
  <c r="J37" i="7"/>
  <c r="K37" i="7"/>
  <c r="J38" i="7"/>
  <c r="K38" i="7"/>
  <c r="J39" i="7"/>
  <c r="K39" i="7"/>
  <c r="J41" i="7"/>
  <c r="K41" i="7"/>
  <c r="J40" i="7"/>
  <c r="K40" i="7"/>
  <c r="J42" i="7"/>
  <c r="K42" i="7"/>
  <c r="J6" i="7"/>
  <c r="K6" i="7"/>
  <c r="J11" i="7"/>
  <c r="K11" i="7"/>
  <c r="J13" i="7"/>
  <c r="K13" i="7"/>
  <c r="J14" i="7"/>
  <c r="K14" i="7"/>
  <c r="J23" i="7"/>
  <c r="K23" i="7"/>
  <c r="J24" i="7"/>
  <c r="K24" i="7"/>
  <c r="J33" i="7"/>
  <c r="K33" i="7"/>
  <c r="K7" i="7"/>
  <c r="J7" i="7"/>
  <c r="K5" i="7"/>
  <c r="J5" i="7"/>
  <c r="X29" i="7" l="1"/>
  <c r="X6" i="7"/>
  <c r="L28" i="7"/>
  <c r="X28" i="7"/>
  <c r="L27" i="7"/>
  <c r="X23" i="7"/>
  <c r="X38" i="7"/>
  <c r="X19" i="7"/>
  <c r="L42" i="7"/>
  <c r="L38" i="7"/>
  <c r="L34" i="7"/>
  <c r="L22" i="7"/>
  <c r="L18" i="7"/>
  <c r="L31" i="7"/>
  <c r="L8" i="7"/>
  <c r="X22" i="7"/>
  <c r="X31" i="7"/>
  <c r="X26" i="7"/>
  <c r="L33" i="7"/>
  <c r="L13" i="7"/>
  <c r="L20" i="7"/>
  <c r="L10" i="7"/>
  <c r="X16" i="7"/>
  <c r="X15" i="7"/>
  <c r="L5" i="7"/>
  <c r="X5" i="7"/>
  <c r="X21" i="7"/>
  <c r="AJ5" i="7"/>
  <c r="X37" i="7"/>
  <c r="X27" i="7"/>
  <c r="X39" i="7"/>
  <c r="L11" i="7"/>
  <c r="L41" i="7"/>
  <c r="L36" i="7"/>
  <c r="L30" i="7"/>
  <c r="L26" i="7"/>
  <c r="L16" i="7"/>
  <c r="L24" i="7"/>
  <c r="L14" i="7"/>
  <c r="X24" i="7"/>
  <c r="AJ40" i="7"/>
  <c r="AJ39" i="7"/>
  <c r="AJ35" i="7"/>
  <c r="AJ28" i="7"/>
  <c r="AJ22" i="7"/>
  <c r="AJ18" i="7"/>
  <c r="AJ31" i="7"/>
  <c r="AJ12" i="7"/>
  <c r="AJ8" i="7"/>
  <c r="AJ33" i="7"/>
  <c r="AJ14" i="7"/>
  <c r="AJ13" i="7"/>
  <c r="AJ11" i="7"/>
  <c r="AJ6" i="7"/>
  <c r="X13" i="7"/>
  <c r="AJ42" i="7"/>
  <c r="AJ41" i="7"/>
  <c r="AJ38" i="7"/>
  <c r="AJ37" i="7"/>
  <c r="AJ36" i="7"/>
  <c r="AJ34" i="7"/>
  <c r="AJ32" i="7"/>
  <c r="AJ30" i="7"/>
  <c r="AJ29" i="7"/>
  <c r="AJ27" i="7"/>
  <c r="AJ26" i="7"/>
  <c r="AJ25" i="7"/>
  <c r="AJ21" i="7"/>
  <c r="AJ20" i="7"/>
  <c r="AJ19" i="7"/>
  <c r="AJ17" i="7"/>
  <c r="AJ16" i="7"/>
  <c r="AJ15" i="7"/>
  <c r="AJ10" i="7"/>
  <c r="AJ9" i="7"/>
  <c r="AJ7" i="7"/>
  <c r="X7" i="7"/>
  <c r="L23" i="7"/>
  <c r="AL23" i="7" s="1"/>
  <c r="L6" i="7"/>
  <c r="L40" i="7"/>
  <c r="L39" i="7"/>
  <c r="L37" i="7"/>
  <c r="L35" i="7"/>
  <c r="L32" i="7"/>
  <c r="L29" i="7"/>
  <c r="L25" i="7"/>
  <c r="L21" i="7"/>
  <c r="L19" i="7"/>
  <c r="L17" i="7"/>
  <c r="L15" i="7"/>
  <c r="L12" i="7"/>
  <c r="L9" i="7"/>
  <c r="X17" i="7"/>
  <c r="X33" i="7"/>
  <c r="X40" i="7"/>
  <c r="X32" i="7"/>
  <c r="L7" i="7"/>
  <c r="X18" i="7"/>
  <c r="X12" i="7"/>
  <c r="X8" i="7"/>
  <c r="X42" i="7"/>
  <c r="X34" i="7"/>
  <c r="M5" i="7"/>
  <c r="Y5" i="7"/>
  <c r="AK5" i="7"/>
  <c r="AL5" i="7" l="1"/>
  <c r="AL33" i="7"/>
  <c r="AL24" i="7"/>
  <c r="AL14" i="7"/>
  <c r="AL13" i="7"/>
  <c r="AL11" i="7"/>
  <c r="AL6" i="7"/>
  <c r="AL42" i="7"/>
  <c r="AL40" i="7"/>
  <c r="AL41" i="7"/>
  <c r="AL39" i="7"/>
  <c r="AL38" i="7"/>
  <c r="AL37" i="7"/>
  <c r="AL36" i="7"/>
  <c r="AL35" i="7"/>
  <c r="AL34" i="7"/>
  <c r="AL32" i="7"/>
  <c r="AL30" i="7"/>
  <c r="AL29" i="7"/>
  <c r="AL28" i="7"/>
  <c r="AL27" i="7"/>
  <c r="AL26" i="7"/>
  <c r="AL25" i="7"/>
  <c r="AL22" i="7"/>
  <c r="AL21" i="7"/>
  <c r="AL20" i="7"/>
  <c r="AL19" i="7"/>
  <c r="AL18" i="7"/>
  <c r="AL17" i="7"/>
  <c r="AL16" i="7"/>
  <c r="AL15" i="7"/>
  <c r="AL31" i="7"/>
  <c r="AL12" i="7"/>
  <c r="AL10" i="7"/>
  <c r="AL9" i="7"/>
  <c r="AL8" i="7"/>
  <c r="AL7" i="7"/>
</calcChain>
</file>

<file path=xl/sharedStrings.xml><?xml version="1.0" encoding="utf-8"?>
<sst xmlns="http://schemas.openxmlformats.org/spreadsheetml/2006/main" count="98" uniqueCount="56">
  <si>
    <t>Andhra Pradesh</t>
  </si>
  <si>
    <t>Arunachal Pradesh</t>
  </si>
  <si>
    <t>Assam</t>
  </si>
  <si>
    <t>Bihar</t>
  </si>
  <si>
    <t>Chhattisgarh</t>
  </si>
  <si>
    <t>Goa</t>
  </si>
  <si>
    <t>Gujarat</t>
  </si>
  <si>
    <t>Haryana</t>
  </si>
  <si>
    <t>Himachal Pradesh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</si>
  <si>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</si>
  <si>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</si>
  <si>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</si>
  <si>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</si>
  <si>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</si>
  <si>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</si>
  <si>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</si>
  <si>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</si>
  <si>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</si>
  <si>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</si>
  <si>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</si>
  <si>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</si>
  <si>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</si>
  <si>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</si>
  <si>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</si>
  <si>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</si>
  <si>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</si>
  <si>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</si>
  <si>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</si>
  <si>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NCT Delhi</t>
  </si>
  <si>
    <t>Puducherry</t>
  </si>
  <si>
    <t>Jammu and Kashmir</t>
  </si>
  <si>
    <t>Chandigarh</t>
  </si>
  <si>
    <t>Ladakh</t>
  </si>
  <si>
    <t>State/UT</t>
  </si>
  <si>
    <t>Male</t>
  </si>
  <si>
    <t>Female</t>
  </si>
  <si>
    <t>Lakshadweep</t>
  </si>
  <si>
    <t>INDIA</t>
  </si>
  <si>
    <t>Daman &amp; Diu</t>
  </si>
  <si>
    <t>Dadra &amp; Nagar Haveli</t>
  </si>
  <si>
    <t>Average wage/salary earnings (Rs. 0.00) during the preceding calendar month from regular wage/salaried employment among the regular wage salaried employees in CWS</t>
  </si>
  <si>
    <t>July-Sept 2017</t>
  </si>
  <si>
    <t>Oct- Dec 2017</t>
  </si>
  <si>
    <t>Jan-March 2018</t>
  </si>
  <si>
    <t>April-June 2018</t>
  </si>
  <si>
    <t>Average wage earnings (Rs. 0.00) per day from casual labour work other than public works in CWS</t>
  </si>
  <si>
    <t>Average gross earnings (Rs. 0.00) during last 30 days from self-employed among self-employed persons in CWS</t>
  </si>
  <si>
    <t>Ratio of female to male wage</t>
  </si>
  <si>
    <t>Proportion of workers</t>
  </si>
  <si>
    <t>Weighted Ratio of female to male wage</t>
  </si>
  <si>
    <t>SE</t>
  </si>
  <si>
    <t>RS</t>
  </si>
  <si>
    <t>CL</t>
  </si>
  <si>
    <t>Average</t>
  </si>
  <si>
    <t>Data Source: Periodic Labour Force Survey (PLFS) 2017-18</t>
  </si>
  <si>
    <t>Andaman &amp; Nicobar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</si>
</sst>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b/>
      <sz val="10"/>
      <name val="Aptos"/>
      <family val="2"/>
    </font>
    <font>
      <b/>
      <sz val="10"/>
      <color rgb="FFFF0000"/>
      <name val="Aptos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sz val="11"/>
      <name val="Aptos"/>
      <family val="2"/>
    </font>
    <font>
      <b/>
      <sz val="11"/>
      <color rgb="FFC00000"/>
      <name val="Aptos"/>
      <family val="2"/>
    </font>
    <font>
      <sz val="11"/>
      <color rgb="FFC00000"/>
      <name val="Aptos"/>
      <family val="2"/>
    </font>
    <font>
      <b/>
      <sz val="10"/>
      <color rgb="FFFF0000"/>
      <name val="Calibri"/>
      <family val="2"/>
      <scheme val="minor"/>
    </font>
    <font>
      <i/>
      <sz val="9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2" fontId="2" fillId="2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2" fontId="0" fillId="0" borderId="0" xfId="0" applyNumberFormat="1" applyAlignment="1">
      <alignment horizontal="center"/>
    </xf>
    <xf numFmtId="0" fontId="5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8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0" fontId="10" fillId="0" borderId="0" xfId="0" applyFont="1"/>
    <xf numFmtId="2" fontId="11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right"/>
    </xf>
    <xf numFmtId="0" fontId="7" fillId="0" borderId="0" xfId="0" applyFont="1"/>
    <xf numFmtId="0" fontId="13" fillId="0" borderId="0" xfId="0" applyFont="1"/>
    <xf numFmtId="0" fontId="14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01A1B-2687-4C5E-B4AB-84539836F069}">
  <dimension ref="A1:AO44"/>
  <sheetViews>
    <sheetView tabSelected="1" zoomScale="90" zoomScaleNormal="90" workbookViewId="0">
      <pane xSplit="9" ySplit="4" topLeftCell="J5" activePane="bottomRight" state="frozen"/>
      <selection pane="topRight" activeCell="J1" sqref="J1"/>
      <selection pane="bottomLeft" activeCell="A5" sqref="A5"/>
      <selection pane="bottomRight" activeCell="W10" sqref="W10"/>
    </sheetView>
  </sheetViews>
  <sheetFormatPr defaultRowHeight="14.5" x14ac:dyDescent="0.35"/>
  <cols>
    <col min="1" max="1" width="30.1796875" customWidth="1"/>
    <col min="2" max="9" width="12" hidden="1" customWidth="1"/>
    <col min="10" max="11" width="12" customWidth="1"/>
    <col min="12" max="12" width="15.26953125" customWidth="1"/>
    <col min="13" max="13" width="12" customWidth="1"/>
    <col min="14" max="21" width="12" hidden="1" customWidth="1"/>
    <col min="22" max="23" width="12" customWidth="1"/>
    <col min="24" max="24" width="15.26953125" customWidth="1"/>
    <col min="25" max="25" width="12" customWidth="1"/>
    <col min="26" max="33" width="12" hidden="1" customWidth="1"/>
    <col min="34" max="35" width="12" customWidth="1"/>
    <col min="36" max="36" width="15.26953125" customWidth="1"/>
    <col min="37" max="37" width="12" customWidth="1"/>
    <col min="38" max="38" width="22.453125" style="3" customWidth="1"/>
    <col min="39" max="41" width="0" hidden="1" customWidth="1"/>
  </cols>
  <sheetData>
    <row r="1" spans="1:41" ht="15.5" x14ac:dyDescent="0.35">
      <c r="L1" s="4"/>
      <c r="M1" s="4"/>
      <c r="X1" s="4"/>
      <c r="Y1" s="4"/>
      <c r="AJ1" s="4"/>
      <c r="AK1" s="4"/>
      <c r="AL1" s="2"/>
    </row>
    <row r="2" spans="1:41" s="21" customFormat="1" ht="52.5" customHeight="1" x14ac:dyDescent="0.3">
      <c r="A2" s="24" t="s">
        <v>33</v>
      </c>
      <c r="B2" s="25" t="s">
        <v>40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 t="s">
        <v>45</v>
      </c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 t="s">
        <v>46</v>
      </c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6"/>
      <c r="AM2" s="20"/>
      <c r="AN2" s="20"/>
      <c r="AO2" s="20"/>
    </row>
    <row r="3" spans="1:41" s="1" customFormat="1" ht="15" customHeight="1" x14ac:dyDescent="0.35">
      <c r="A3" s="24"/>
      <c r="B3" s="24" t="s">
        <v>41</v>
      </c>
      <c r="C3" s="24"/>
      <c r="D3" s="24" t="s">
        <v>42</v>
      </c>
      <c r="E3" s="24"/>
      <c r="F3" s="24" t="s">
        <v>43</v>
      </c>
      <c r="G3" s="24"/>
      <c r="H3" s="24" t="s">
        <v>44</v>
      </c>
      <c r="I3" s="24"/>
      <c r="J3" s="24" t="s">
        <v>53</v>
      </c>
      <c r="K3" s="24"/>
      <c r="L3" s="23" t="s">
        <v>47</v>
      </c>
      <c r="M3" s="24" t="s">
        <v>48</v>
      </c>
      <c r="N3" s="24" t="s">
        <v>41</v>
      </c>
      <c r="O3" s="24"/>
      <c r="P3" s="24" t="s">
        <v>42</v>
      </c>
      <c r="Q3" s="24"/>
      <c r="R3" s="24" t="s">
        <v>43</v>
      </c>
      <c r="S3" s="24"/>
      <c r="T3" s="24" t="s">
        <v>44</v>
      </c>
      <c r="U3" s="24"/>
      <c r="V3" s="24" t="s">
        <v>53</v>
      </c>
      <c r="W3" s="24"/>
      <c r="X3" s="23" t="s">
        <v>47</v>
      </c>
      <c r="Y3" s="24" t="s">
        <v>48</v>
      </c>
      <c r="Z3" s="24" t="s">
        <v>41</v>
      </c>
      <c r="AA3" s="24"/>
      <c r="AB3" s="24" t="s">
        <v>42</v>
      </c>
      <c r="AC3" s="24"/>
      <c r="AD3" s="24" t="s">
        <v>43</v>
      </c>
      <c r="AE3" s="24"/>
      <c r="AF3" s="24" t="s">
        <v>44</v>
      </c>
      <c r="AG3" s="24"/>
      <c r="AH3" s="24" t="s">
        <v>53</v>
      </c>
      <c r="AI3" s="24"/>
      <c r="AJ3" s="23" t="s">
        <v>47</v>
      </c>
      <c r="AK3" s="24" t="s">
        <v>48</v>
      </c>
      <c r="AL3" s="23" t="s">
        <v>49</v>
      </c>
      <c r="AM3" s="7"/>
      <c r="AN3" s="7"/>
      <c r="AO3" s="7"/>
    </row>
    <row r="4" spans="1:41" s="1" customFormat="1" x14ac:dyDescent="0.35">
      <c r="A4" s="24"/>
      <c r="B4" s="9" t="s">
        <v>34</v>
      </c>
      <c r="C4" s="9" t="s">
        <v>35</v>
      </c>
      <c r="D4" s="9" t="s">
        <v>34</v>
      </c>
      <c r="E4" s="9" t="s">
        <v>35</v>
      </c>
      <c r="F4" s="9" t="s">
        <v>34</v>
      </c>
      <c r="G4" s="9" t="s">
        <v>35</v>
      </c>
      <c r="H4" s="9" t="s">
        <v>34</v>
      </c>
      <c r="I4" s="9" t="s">
        <v>35</v>
      </c>
      <c r="J4" s="9" t="s">
        <v>34</v>
      </c>
      <c r="K4" s="9" t="s">
        <v>35</v>
      </c>
      <c r="L4" s="23"/>
      <c r="M4" s="24"/>
      <c r="N4" s="9" t="s">
        <v>34</v>
      </c>
      <c r="O4" s="9" t="s">
        <v>35</v>
      </c>
      <c r="P4" s="9" t="s">
        <v>34</v>
      </c>
      <c r="Q4" s="9" t="s">
        <v>35</v>
      </c>
      <c r="R4" s="9" t="s">
        <v>34</v>
      </c>
      <c r="S4" s="9" t="s">
        <v>35</v>
      </c>
      <c r="T4" s="9" t="s">
        <v>34</v>
      </c>
      <c r="U4" s="9" t="s">
        <v>35</v>
      </c>
      <c r="V4" s="9" t="s">
        <v>34</v>
      </c>
      <c r="W4" s="9" t="s">
        <v>35</v>
      </c>
      <c r="X4" s="23"/>
      <c r="Y4" s="24"/>
      <c r="Z4" s="9" t="s">
        <v>34</v>
      </c>
      <c r="AA4" s="9" t="s">
        <v>35</v>
      </c>
      <c r="AB4" s="9" t="s">
        <v>34</v>
      </c>
      <c r="AC4" s="9" t="s">
        <v>35</v>
      </c>
      <c r="AD4" s="9" t="s">
        <v>34</v>
      </c>
      <c r="AE4" s="9" t="s">
        <v>35</v>
      </c>
      <c r="AF4" s="9" t="s">
        <v>34</v>
      </c>
      <c r="AG4" s="9" t="s">
        <v>35</v>
      </c>
      <c r="AH4" s="9" t="s">
        <v>34</v>
      </c>
      <c r="AI4" s="9" t="s">
        <v>35</v>
      </c>
      <c r="AJ4" s="23"/>
      <c r="AK4" s="24"/>
      <c r="AL4" s="23"/>
      <c r="AM4" s="7" t="s">
        <v>50</v>
      </c>
      <c r="AN4" s="7" t="s">
        <v>51</v>
      </c>
      <c r="AO4" s="7" t="s">
        <v>52</v>
      </c>
    </row>
    <row r="5" spans="1:41" s="5" customFormat="1" ht="15.5" x14ac:dyDescent="0.35">
      <c r="A5" s="10" t="s">
        <v>37</v>
      </c>
      <c r="B5" s="11">
        <v>16602.39</v>
      </c>
      <c r="C5" s="11">
        <v>13208.56</v>
      </c>
      <c r="D5" s="11">
        <v>17230.89</v>
      </c>
      <c r="E5" s="11">
        <v>14192.37</v>
      </c>
      <c r="F5" s="11">
        <v>17663.490000000002</v>
      </c>
      <c r="G5" s="11">
        <v>13976.27</v>
      </c>
      <c r="H5" s="11">
        <v>17697.78</v>
      </c>
      <c r="I5" s="11">
        <v>13890.27</v>
      </c>
      <c r="J5" s="11">
        <f>AVERAGE(B5,D5,F5,H5)</f>
        <v>17298.637500000001</v>
      </c>
      <c r="K5" s="11">
        <f>AVERAGE(C5,E5,G5,I5)</f>
        <v>13816.8675</v>
      </c>
      <c r="L5" s="16">
        <f>K5/J5</f>
        <v>0.79872576669694362</v>
      </c>
      <c r="M5" s="11">
        <f>24.1%</f>
        <v>0.24100000000000002</v>
      </c>
      <c r="N5" s="11">
        <v>264.52</v>
      </c>
      <c r="O5" s="11">
        <v>169.08</v>
      </c>
      <c r="P5" s="19">
        <v>273.87</v>
      </c>
      <c r="Q5" s="19">
        <v>173.42</v>
      </c>
      <c r="R5" s="19">
        <v>280.08999999999997</v>
      </c>
      <c r="S5" s="19">
        <v>176.88</v>
      </c>
      <c r="T5" s="19">
        <v>290.99</v>
      </c>
      <c r="U5" s="19">
        <v>181.65</v>
      </c>
      <c r="V5" s="18">
        <f>AVERAGE(N5,P5,R5,T5)</f>
        <v>277.36750000000001</v>
      </c>
      <c r="W5" s="18">
        <f>AVERAGE(O5,Q5,S5,U5)</f>
        <v>175.25749999999999</v>
      </c>
      <c r="X5" s="16">
        <f>W5/V5</f>
        <v>0.63186025760047582</v>
      </c>
      <c r="Y5" s="11">
        <f>24%</f>
        <v>0.24</v>
      </c>
      <c r="Z5" s="11">
        <v>12594.29</v>
      </c>
      <c r="AA5" s="11">
        <v>6379.93</v>
      </c>
      <c r="AB5" s="19">
        <v>12860.89</v>
      </c>
      <c r="AC5" s="19">
        <v>6246.12</v>
      </c>
      <c r="AD5" s="19">
        <v>12847.37</v>
      </c>
      <c r="AE5" s="19">
        <v>5598.82</v>
      </c>
      <c r="AF5" s="19">
        <v>13348.5</v>
      </c>
      <c r="AG5" s="19">
        <v>5515.96</v>
      </c>
      <c r="AH5" s="18">
        <f>AVERAGE(Z5,AB5,AD5,AF5)</f>
        <v>12912.762500000001</v>
      </c>
      <c r="AI5" s="18">
        <f>AVERAGE(AA5,AC5,AE5,AG5)</f>
        <v>5935.2074999999995</v>
      </c>
      <c r="AJ5" s="16">
        <f>AI5/AH5</f>
        <v>0.45963886503759355</v>
      </c>
      <c r="AK5" s="18">
        <f>51.9%</f>
        <v>0.51900000000000002</v>
      </c>
      <c r="AL5" s="16">
        <f>(L5*M5)+(X5*Y5)+(AJ5*AK5)</f>
        <v>0.58269194255258872</v>
      </c>
      <c r="AM5" s="15"/>
      <c r="AN5" s="15"/>
      <c r="AO5" s="15"/>
    </row>
    <row r="6" spans="1:41" x14ac:dyDescent="0.35">
      <c r="A6" s="12" t="s">
        <v>55</v>
      </c>
      <c r="B6" s="12">
        <v>26632.12</v>
      </c>
      <c r="C6" s="12">
        <v>14729.66</v>
      </c>
      <c r="D6" s="12">
        <v>33307.86</v>
      </c>
      <c r="E6" s="12">
        <v>35656.17</v>
      </c>
      <c r="F6" s="12">
        <v>31690.55</v>
      </c>
      <c r="G6" s="12">
        <v>27800.45</v>
      </c>
      <c r="H6" s="12">
        <v>31915.87</v>
      </c>
      <c r="I6" s="12">
        <v>29428.21</v>
      </c>
      <c r="J6" s="13">
        <f>AVERAGE(B6,D6,F6,H6)</f>
        <v>30886.6</v>
      </c>
      <c r="K6" s="13">
        <f>AVERAGE(C6,E6,G6,I6)</f>
        <v>26903.622499999998</v>
      </c>
      <c r="L6" s="17">
        <f>K6/J6</f>
        <v>0.87104512960312885</v>
      </c>
      <c r="M6" s="12">
        <v>0.57200000000000006</v>
      </c>
      <c r="N6" s="12">
        <v>379.87</v>
      </c>
      <c r="O6" s="12"/>
      <c r="P6" s="12">
        <v>391.49</v>
      </c>
      <c r="Q6" s="12">
        <v>291.11</v>
      </c>
      <c r="R6" s="12">
        <v>476.27</v>
      </c>
      <c r="S6" s="12">
        <v>500</v>
      </c>
      <c r="T6" s="12">
        <v>484.73</v>
      </c>
      <c r="U6" s="12">
        <v>1300</v>
      </c>
      <c r="V6" s="13">
        <f>AVERAGE(N6,P6,R6,T6)</f>
        <v>433.09000000000003</v>
      </c>
      <c r="W6" s="13">
        <f>AVERAGE(O6,Q6,S6,U6)</f>
        <v>697.03666666666675</v>
      </c>
      <c r="X6" s="17">
        <f>W6/V6</f>
        <v>1.6094499218792091</v>
      </c>
      <c r="Y6" s="12">
        <v>0.151</v>
      </c>
      <c r="Z6" s="12">
        <v>12054.47</v>
      </c>
      <c r="AA6" s="12">
        <v>5172.5</v>
      </c>
      <c r="AB6" s="12">
        <v>13062.79</v>
      </c>
      <c r="AC6" s="12">
        <v>6839.96</v>
      </c>
      <c r="AD6" s="12">
        <v>38169.46</v>
      </c>
      <c r="AE6" s="12">
        <v>8757.7000000000007</v>
      </c>
      <c r="AF6" s="12">
        <v>27507.54</v>
      </c>
      <c r="AG6" s="12">
        <v>9429.93</v>
      </c>
      <c r="AH6" s="13">
        <f>AVERAGE(Z6,AB6,AD6,AF6)</f>
        <v>22698.565000000002</v>
      </c>
      <c r="AI6" s="13">
        <f>AVERAGE(AA6,AC6,AE6,AG6)</f>
        <v>7550.0225</v>
      </c>
      <c r="AJ6" s="17">
        <f>AI6/AH6</f>
        <v>0.33262113706306984</v>
      </c>
      <c r="AK6" s="12">
        <v>0.27800000000000002</v>
      </c>
      <c r="AL6" s="16">
        <f>(L6*M6)+(X6*Y6)+(AJ6*AK6)</f>
        <v>0.83373342844028375</v>
      </c>
      <c r="AM6" s="8">
        <v>45.8</v>
      </c>
      <c r="AN6" s="8">
        <v>19.5</v>
      </c>
      <c r="AO6" s="8">
        <v>34.700000000000003</v>
      </c>
    </row>
    <row r="7" spans="1:41" x14ac:dyDescent="0.35">
      <c r="A7" s="12" t="s">
        <v>0</v>
      </c>
      <c r="B7" s="12">
        <v>19314.78</v>
      </c>
      <c r="C7" s="12">
        <v>17854.52</v>
      </c>
      <c r="D7" s="12">
        <v>18916.009999999998</v>
      </c>
      <c r="E7" s="12">
        <v>15328.33</v>
      </c>
      <c r="F7" s="12">
        <v>18891.63</v>
      </c>
      <c r="G7" s="12">
        <v>11735.36</v>
      </c>
      <c r="H7" s="12">
        <v>19435.009999999998</v>
      </c>
      <c r="I7" s="12">
        <v>13196.06</v>
      </c>
      <c r="J7" s="13">
        <f>AVERAGE(B7,D7,F7,H7)</f>
        <v>19139.357499999998</v>
      </c>
      <c r="K7" s="13">
        <f>AVERAGE(C7,E7,G7,I7)</f>
        <v>14528.567499999999</v>
      </c>
      <c r="L7" s="17">
        <f>K7/J7</f>
        <v>0.75909379403148725</v>
      </c>
      <c r="M7" s="12">
        <v>0.19500000000000001</v>
      </c>
      <c r="N7" s="12">
        <v>306.51</v>
      </c>
      <c r="O7" s="12">
        <v>199.02</v>
      </c>
      <c r="P7" s="12">
        <v>321.60000000000002</v>
      </c>
      <c r="Q7" s="12">
        <v>180.85</v>
      </c>
      <c r="R7" s="12">
        <v>310.64999999999998</v>
      </c>
      <c r="S7" s="12">
        <v>187.92</v>
      </c>
      <c r="T7" s="12">
        <v>348.25</v>
      </c>
      <c r="U7" s="12">
        <v>199.67</v>
      </c>
      <c r="V7" s="13">
        <f>AVERAGE(N7,P7,R7,T7)</f>
        <v>321.7525</v>
      </c>
      <c r="W7" s="13">
        <f>AVERAGE(O7,Q7,S7,U7)</f>
        <v>191.86499999999998</v>
      </c>
      <c r="X7" s="17">
        <f>W7/V7</f>
        <v>0.59631238296516731</v>
      </c>
      <c r="Y7" s="12">
        <v>0.34700000000000003</v>
      </c>
      <c r="Z7" s="12">
        <v>12878.99</v>
      </c>
      <c r="AA7" s="12">
        <v>6671.55</v>
      </c>
      <c r="AB7" s="12">
        <v>13970.12</v>
      </c>
      <c r="AC7" s="12">
        <v>5421.85</v>
      </c>
      <c r="AD7" s="12">
        <v>13701.3</v>
      </c>
      <c r="AE7" s="12">
        <v>5787.48</v>
      </c>
      <c r="AF7" s="12">
        <v>14348.23</v>
      </c>
      <c r="AG7" s="12">
        <v>5550.26</v>
      </c>
      <c r="AH7" s="13">
        <f>AVERAGE(Z7,AB7,AD7,AF7)</f>
        <v>13724.66</v>
      </c>
      <c r="AI7" s="13">
        <f>AVERAGE(AA7,AC7,AE7,AG7)</f>
        <v>5857.7849999999999</v>
      </c>
      <c r="AJ7" s="17">
        <f>AI7/AH7</f>
        <v>0.42680729431548758</v>
      </c>
      <c r="AK7" s="12">
        <v>0.45799999999999996</v>
      </c>
      <c r="AL7" s="16">
        <f>(L7*M7)+(X7*Y7)+(AJ7*AK7)</f>
        <v>0.55042142752154632</v>
      </c>
      <c r="AM7" s="8">
        <v>66.400000000000006</v>
      </c>
      <c r="AN7" s="8">
        <v>29.5</v>
      </c>
      <c r="AO7" s="8">
        <v>4</v>
      </c>
    </row>
    <row r="8" spans="1:41" x14ac:dyDescent="0.35">
      <c r="A8" s="14" t="s">
        <v>1</v>
      </c>
      <c r="B8" s="14">
        <v>22909.8</v>
      </c>
      <c r="C8" s="14">
        <v>13923.06</v>
      </c>
      <c r="D8" s="14">
        <v>26006.93</v>
      </c>
      <c r="E8" s="14">
        <v>15795.65</v>
      </c>
      <c r="F8" s="14">
        <v>28796.41</v>
      </c>
      <c r="G8" s="14">
        <v>19212.490000000002</v>
      </c>
      <c r="H8" s="14">
        <v>29032.84</v>
      </c>
      <c r="I8" s="14">
        <v>20836.47</v>
      </c>
      <c r="J8" s="13">
        <f>AVERAGE(B8,D8,F8,H8)</f>
        <v>26686.494999999999</v>
      </c>
      <c r="K8" s="13">
        <f>AVERAGE(C8,E8,G8,I8)</f>
        <v>17441.9175</v>
      </c>
      <c r="L8" s="17">
        <f>K8/J8</f>
        <v>0.65358592426618778</v>
      </c>
      <c r="M8" s="12">
        <v>0.29499999999999998</v>
      </c>
      <c r="N8" s="14">
        <v>335.87</v>
      </c>
      <c r="O8" s="14"/>
      <c r="P8" s="14">
        <v>298.22000000000003</v>
      </c>
      <c r="Q8" s="14"/>
      <c r="R8" s="14">
        <v>285.5</v>
      </c>
      <c r="S8" s="14">
        <v>207.14</v>
      </c>
      <c r="T8" s="14">
        <v>302.58</v>
      </c>
      <c r="U8" s="14"/>
      <c r="V8" s="13">
        <f>AVERAGE(N8,P8,R8,T8)</f>
        <v>305.54250000000002</v>
      </c>
      <c r="W8" s="13">
        <f>AVERAGE(O8,Q8,S8,U8)</f>
        <v>207.14</v>
      </c>
      <c r="X8" s="17">
        <f>W8/V8</f>
        <v>0.67794169387237446</v>
      </c>
      <c r="Y8" s="12">
        <v>0.04</v>
      </c>
      <c r="Z8" s="14">
        <v>10457.709999999999</v>
      </c>
      <c r="AA8" s="14">
        <v>8754.27</v>
      </c>
      <c r="AB8" s="14">
        <v>12116.32</v>
      </c>
      <c r="AC8" s="14">
        <v>8763.6</v>
      </c>
      <c r="AD8" s="14">
        <v>12828.55</v>
      </c>
      <c r="AE8" s="14">
        <v>11287.53</v>
      </c>
      <c r="AF8" s="14">
        <v>15355.72</v>
      </c>
      <c r="AG8" s="14">
        <v>10054.1</v>
      </c>
      <c r="AH8" s="13">
        <f>AVERAGE(Z8,AB8,AD8,AF8)</f>
        <v>12689.575000000001</v>
      </c>
      <c r="AI8" s="13">
        <f>AVERAGE(AA8,AC8,AE8,AG8)</f>
        <v>9714.875</v>
      </c>
      <c r="AJ8" s="17">
        <f>AI8/AH8</f>
        <v>0.76557922546657386</v>
      </c>
      <c r="AK8" s="12">
        <v>0.66400000000000003</v>
      </c>
      <c r="AL8" s="16">
        <f>(L8*M8)+(X8*Y8)+(AJ8*AK8)</f>
        <v>0.72827012112322542</v>
      </c>
      <c r="AM8" s="8">
        <v>56.1</v>
      </c>
      <c r="AN8" s="8">
        <v>25.3</v>
      </c>
      <c r="AO8" s="8">
        <v>18.5</v>
      </c>
    </row>
    <row r="9" spans="1:41" x14ac:dyDescent="0.35">
      <c r="A9" s="12" t="s">
        <v>2</v>
      </c>
      <c r="B9" s="12">
        <v>17528.71</v>
      </c>
      <c r="C9" s="12">
        <v>11864.63</v>
      </c>
      <c r="D9" s="12">
        <v>19267.72</v>
      </c>
      <c r="E9" s="12">
        <v>9585.8700000000008</v>
      </c>
      <c r="F9" s="12">
        <v>18221.88</v>
      </c>
      <c r="G9" s="12">
        <v>10240.44</v>
      </c>
      <c r="H9" s="12">
        <v>17375.53</v>
      </c>
      <c r="I9" s="12">
        <v>12891.97</v>
      </c>
      <c r="J9" s="13">
        <f>AVERAGE(B9,D9,F9,H9)</f>
        <v>18098.46</v>
      </c>
      <c r="K9" s="13">
        <f>AVERAGE(C9,E9,G9,I9)</f>
        <v>11145.727500000001</v>
      </c>
      <c r="L9" s="17">
        <f>K9/J9</f>
        <v>0.61583844702808976</v>
      </c>
      <c r="M9" s="12">
        <v>0.253</v>
      </c>
      <c r="N9" s="12">
        <v>252.84</v>
      </c>
      <c r="O9" s="12">
        <v>153.26</v>
      </c>
      <c r="P9" s="12">
        <v>284.27999999999997</v>
      </c>
      <c r="Q9" s="12">
        <v>172.38</v>
      </c>
      <c r="R9" s="12">
        <v>285.56</v>
      </c>
      <c r="S9" s="12">
        <v>169.11</v>
      </c>
      <c r="T9" s="12">
        <v>268.24</v>
      </c>
      <c r="U9" s="12">
        <v>202.15</v>
      </c>
      <c r="V9" s="13">
        <f>AVERAGE(N9,P9,R9,T9)</f>
        <v>272.73</v>
      </c>
      <c r="W9" s="13">
        <f>AVERAGE(O9,Q9,S9,U9)</f>
        <v>174.22499999999999</v>
      </c>
      <c r="X9" s="17">
        <f>W9/V9</f>
        <v>0.63881861181388178</v>
      </c>
      <c r="Y9" s="12">
        <v>0.185</v>
      </c>
      <c r="Z9" s="12">
        <v>10167.69</v>
      </c>
      <c r="AA9" s="12">
        <v>7666.83</v>
      </c>
      <c r="AB9" s="12">
        <v>10529.98</v>
      </c>
      <c r="AC9" s="12">
        <v>8265.89</v>
      </c>
      <c r="AD9" s="12">
        <v>10734.66</v>
      </c>
      <c r="AE9" s="12">
        <v>8290.58</v>
      </c>
      <c r="AF9" s="12">
        <v>11736.5</v>
      </c>
      <c r="AG9" s="12">
        <v>8025.85</v>
      </c>
      <c r="AH9" s="13">
        <f>AVERAGE(Z9,AB9,AD9,AF9)</f>
        <v>10792.2075</v>
      </c>
      <c r="AI9" s="13">
        <f>AVERAGE(AA9,AC9,AE9,AG9)</f>
        <v>8062.2875000000004</v>
      </c>
      <c r="AJ9" s="17">
        <f>AI9/AH9</f>
        <v>0.74704711709814697</v>
      </c>
      <c r="AK9" s="12">
        <v>0.56100000000000005</v>
      </c>
      <c r="AL9" s="16">
        <f>(L9*M9)+(X9*Y9)+(AJ9*AK9)</f>
        <v>0.69308200297573541</v>
      </c>
      <c r="AM9" s="8">
        <v>54.1</v>
      </c>
      <c r="AN9" s="8">
        <v>13.2</v>
      </c>
      <c r="AO9" s="8">
        <v>32.700000000000003</v>
      </c>
    </row>
    <row r="10" spans="1:41" x14ac:dyDescent="0.35">
      <c r="A10" s="12" t="s">
        <v>3</v>
      </c>
      <c r="B10" s="12">
        <v>15328.97</v>
      </c>
      <c r="C10" s="12">
        <v>14242.79</v>
      </c>
      <c r="D10" s="12">
        <v>15815.02</v>
      </c>
      <c r="E10" s="12">
        <v>12979.71</v>
      </c>
      <c r="F10" s="12">
        <v>16369.4</v>
      </c>
      <c r="G10" s="12">
        <v>12847.75</v>
      </c>
      <c r="H10" s="12">
        <v>17471.84</v>
      </c>
      <c r="I10" s="12">
        <v>14350.4</v>
      </c>
      <c r="J10" s="13">
        <f>AVERAGE(B10,D10,F10,H10)</f>
        <v>16246.307499999999</v>
      </c>
      <c r="K10" s="13">
        <f>AVERAGE(C10,E10,G10,I10)</f>
        <v>13605.1625</v>
      </c>
      <c r="L10" s="17">
        <f>K10/J10</f>
        <v>0.83743105933455964</v>
      </c>
      <c r="M10" s="12">
        <v>0.13200000000000001</v>
      </c>
      <c r="N10" s="12">
        <v>281.73</v>
      </c>
      <c r="O10" s="12">
        <v>103.27</v>
      </c>
      <c r="P10" s="12">
        <v>281.93</v>
      </c>
      <c r="Q10" s="12">
        <v>184.09</v>
      </c>
      <c r="R10" s="12">
        <v>287.42</v>
      </c>
      <c r="S10" s="12">
        <v>234.01</v>
      </c>
      <c r="T10" s="12">
        <v>297.19</v>
      </c>
      <c r="U10" s="12">
        <v>154.72999999999999</v>
      </c>
      <c r="V10" s="13">
        <f>AVERAGE(N10,P10,R10,T10)</f>
        <v>287.06750000000005</v>
      </c>
      <c r="W10" s="13">
        <f>AVERAGE(O10,Q10,S10,U10)</f>
        <v>169.02500000000001</v>
      </c>
      <c r="X10" s="17">
        <f>W10/V10</f>
        <v>0.58879880167556398</v>
      </c>
      <c r="Y10" s="12">
        <v>0.32700000000000001</v>
      </c>
      <c r="Z10" s="12">
        <v>9589.32</v>
      </c>
      <c r="AA10" s="12">
        <v>4888.93</v>
      </c>
      <c r="AB10" s="12">
        <v>9544.6</v>
      </c>
      <c r="AC10" s="12">
        <v>7809.14</v>
      </c>
      <c r="AD10" s="12">
        <v>8788.67</v>
      </c>
      <c r="AE10" s="12">
        <v>6501.81</v>
      </c>
      <c r="AF10" s="12">
        <v>9670.59</v>
      </c>
      <c r="AG10" s="12">
        <v>6586.22</v>
      </c>
      <c r="AH10" s="13">
        <f>AVERAGE(Z10,AB10,AD10,AF10)</f>
        <v>9398.2949999999983</v>
      </c>
      <c r="AI10" s="13">
        <f>AVERAGE(AA10,AC10,AE10,AG10)</f>
        <v>6446.5250000000005</v>
      </c>
      <c r="AJ10" s="17">
        <f>AI10/AH10</f>
        <v>0.68592494702496587</v>
      </c>
      <c r="AK10" s="12">
        <v>0.54100000000000004</v>
      </c>
      <c r="AL10" s="16">
        <f>(L10*M10)+(X10*Y10)+(AJ10*AK10)</f>
        <v>0.67416350432057781</v>
      </c>
      <c r="AM10" s="8">
        <v>59.2</v>
      </c>
      <c r="AN10" s="8">
        <v>16.7</v>
      </c>
      <c r="AO10" s="8">
        <v>24.2</v>
      </c>
    </row>
    <row r="11" spans="1:41" x14ac:dyDescent="0.35">
      <c r="A11" s="12" t="s">
        <v>31</v>
      </c>
      <c r="B11" s="12">
        <v>18936.79</v>
      </c>
      <c r="C11" s="12">
        <v>13563.32</v>
      </c>
      <c r="D11" s="12">
        <v>21331.34</v>
      </c>
      <c r="E11" s="12">
        <v>15257.73</v>
      </c>
      <c r="F11" s="12">
        <v>19178.53</v>
      </c>
      <c r="G11" s="12">
        <v>14426.37</v>
      </c>
      <c r="H11" s="12">
        <v>17514.8</v>
      </c>
      <c r="I11" s="12">
        <v>14271.17</v>
      </c>
      <c r="J11" s="13">
        <f>AVERAGE(B11,D11,F11,H11)</f>
        <v>19240.365000000002</v>
      </c>
      <c r="K11" s="13">
        <f>AVERAGE(C11,E11,G11,I11)</f>
        <v>14379.647499999999</v>
      </c>
      <c r="L11" s="17">
        <f>K11/J11</f>
        <v>0.74736874794215169</v>
      </c>
      <c r="M11" s="12">
        <v>0.65500000000000003</v>
      </c>
      <c r="N11" s="12"/>
      <c r="O11" s="12"/>
      <c r="P11" s="12">
        <v>400</v>
      </c>
      <c r="Q11" s="12"/>
      <c r="R11" s="12">
        <v>394.08</v>
      </c>
      <c r="S11" s="12"/>
      <c r="T11" s="12">
        <v>383.61</v>
      </c>
      <c r="U11" s="12">
        <v>300</v>
      </c>
      <c r="V11" s="13">
        <f>AVERAGE(N11,P11,R11,T11)</f>
        <v>392.56333333333333</v>
      </c>
      <c r="W11" s="13">
        <f>AVERAGE(O11,Q11,S11,U11)</f>
        <v>300</v>
      </c>
      <c r="X11" s="17">
        <f>W11/V11</f>
        <v>0.76420789851319104</v>
      </c>
      <c r="Y11" s="12">
        <v>2.3E-2</v>
      </c>
      <c r="Z11" s="12">
        <v>30568.66</v>
      </c>
      <c r="AA11" s="12">
        <v>32326.49</v>
      </c>
      <c r="AB11" s="12">
        <v>29557.19</v>
      </c>
      <c r="AC11" s="12">
        <v>10990.6</v>
      </c>
      <c r="AD11" s="12">
        <v>28426.49</v>
      </c>
      <c r="AE11" s="12">
        <v>19811.46</v>
      </c>
      <c r="AF11" s="12">
        <v>26800.48</v>
      </c>
      <c r="AG11" s="12">
        <v>12374.27</v>
      </c>
      <c r="AH11" s="13">
        <f>AVERAGE(Z11,AB11,AD11,AF11)</f>
        <v>28838.204999999998</v>
      </c>
      <c r="AI11" s="13">
        <f>AVERAGE(AA11,AC11,AE11,AG11)</f>
        <v>18875.705000000002</v>
      </c>
      <c r="AJ11" s="17">
        <f>AI11/AH11</f>
        <v>0.65453813786260284</v>
      </c>
      <c r="AK11" s="12">
        <v>0.32200000000000001</v>
      </c>
      <c r="AL11" s="16">
        <f>(L11*M11)+(X11*Y11)+(AJ11*AK11)</f>
        <v>0.71786459195967089</v>
      </c>
      <c r="AM11" s="8">
        <v>33.1</v>
      </c>
      <c r="AN11" s="8">
        <v>61.5</v>
      </c>
      <c r="AO11" s="8">
        <v>5.4</v>
      </c>
    </row>
    <row r="12" spans="1:41" x14ac:dyDescent="0.35">
      <c r="A12" s="12" t="s">
        <v>4</v>
      </c>
      <c r="B12" s="12">
        <v>13361.13</v>
      </c>
      <c r="C12" s="12">
        <v>10916.14</v>
      </c>
      <c r="D12" s="12">
        <v>14809.76</v>
      </c>
      <c r="E12" s="12">
        <v>8280.6200000000008</v>
      </c>
      <c r="F12" s="12">
        <v>14926.15</v>
      </c>
      <c r="G12" s="12">
        <v>10794.85</v>
      </c>
      <c r="H12" s="12">
        <v>15994.1</v>
      </c>
      <c r="I12" s="12">
        <v>10497.77</v>
      </c>
      <c r="J12" s="13">
        <f>AVERAGE(B12,D12,F12,H12)</f>
        <v>14772.785</v>
      </c>
      <c r="K12" s="13">
        <f>AVERAGE(C12,E12,G12,I12)</f>
        <v>10122.345000000001</v>
      </c>
      <c r="L12" s="17">
        <f>K12/J12</f>
        <v>0.68520221474826859</v>
      </c>
      <c r="M12" s="12">
        <v>0.16699999999999998</v>
      </c>
      <c r="N12" s="12">
        <v>193.52</v>
      </c>
      <c r="O12" s="12">
        <v>156.97999999999999</v>
      </c>
      <c r="P12" s="12">
        <v>190.16</v>
      </c>
      <c r="Q12" s="12">
        <v>126.3</v>
      </c>
      <c r="R12" s="12">
        <v>193.78</v>
      </c>
      <c r="S12" s="12">
        <v>179.22</v>
      </c>
      <c r="T12" s="12">
        <v>199.34</v>
      </c>
      <c r="U12" s="12">
        <v>154.47999999999999</v>
      </c>
      <c r="V12" s="13">
        <f>AVERAGE(N12,P12,R12,T12)</f>
        <v>194.20000000000002</v>
      </c>
      <c r="W12" s="13">
        <f>AVERAGE(O12,Q12,S12,U12)</f>
        <v>154.245</v>
      </c>
      <c r="X12" s="17">
        <f>W12/V12</f>
        <v>0.79425849639546853</v>
      </c>
      <c r="Y12" s="12">
        <v>0.24199999999999999</v>
      </c>
      <c r="Z12" s="12">
        <v>8014.17</v>
      </c>
      <c r="AA12" s="12">
        <v>5986.57</v>
      </c>
      <c r="AB12" s="12">
        <v>8334.16</v>
      </c>
      <c r="AC12" s="12">
        <v>5293.95</v>
      </c>
      <c r="AD12" s="12">
        <v>9544.64</v>
      </c>
      <c r="AE12" s="12">
        <v>5698.84</v>
      </c>
      <c r="AF12" s="12">
        <v>9389.14</v>
      </c>
      <c r="AG12" s="12">
        <v>6007.21</v>
      </c>
      <c r="AH12" s="13">
        <f>AVERAGE(Z12,AB12,AD12,AF12)</f>
        <v>8820.5275000000001</v>
      </c>
      <c r="AI12" s="13">
        <f>AVERAGE(AA12,AC12,AE12,AG12)</f>
        <v>5746.6424999999999</v>
      </c>
      <c r="AJ12" s="17">
        <f>AI12/AH12</f>
        <v>0.65150780381332063</v>
      </c>
      <c r="AK12" s="12">
        <v>0.59200000000000008</v>
      </c>
      <c r="AL12" s="16">
        <f>(L12*M12)+(X12*Y12)+(AJ12*AK12)</f>
        <v>0.69233194584815005</v>
      </c>
      <c r="AM12" s="8">
        <v>28.4</v>
      </c>
      <c r="AN12" s="8">
        <v>62</v>
      </c>
      <c r="AO12" s="8">
        <v>9.5</v>
      </c>
    </row>
    <row r="13" spans="1:41" x14ac:dyDescent="0.35">
      <c r="A13" s="12" t="s">
        <v>39</v>
      </c>
      <c r="B13" s="12">
        <v>20255.18</v>
      </c>
      <c r="C13" s="12">
        <v>47685.93</v>
      </c>
      <c r="D13" s="12">
        <v>13141.71</v>
      </c>
      <c r="E13" s="12">
        <v>21523.98</v>
      </c>
      <c r="F13" s="12">
        <v>14043.59</v>
      </c>
      <c r="G13" s="12">
        <v>15806.9</v>
      </c>
      <c r="H13" s="12">
        <v>15809.92</v>
      </c>
      <c r="I13" s="12">
        <v>11839.22</v>
      </c>
      <c r="J13" s="13">
        <f>AVERAGE(B13,D13,F13,H13)</f>
        <v>15812.599999999999</v>
      </c>
      <c r="K13" s="13">
        <f>AVERAGE(C13,E13,G13,I13)</f>
        <v>24214.0075</v>
      </c>
      <c r="L13" s="17">
        <f>K13/J13</f>
        <v>1.5313109482311575</v>
      </c>
      <c r="M13" s="12">
        <v>0.78900000000000003</v>
      </c>
      <c r="N13" s="12">
        <v>237.13</v>
      </c>
      <c r="O13" s="12"/>
      <c r="P13" s="12"/>
      <c r="Q13" s="12">
        <v>300</v>
      </c>
      <c r="R13" s="12">
        <v>200</v>
      </c>
      <c r="S13" s="12">
        <v>300</v>
      </c>
      <c r="T13" s="12">
        <v>226.84</v>
      </c>
      <c r="U13" s="12">
        <v>153.06</v>
      </c>
      <c r="V13" s="13">
        <f>AVERAGE(N13,P13,R13,T13)</f>
        <v>221.32333333333335</v>
      </c>
      <c r="W13" s="13">
        <f>AVERAGE(O13,Q13,S13,U13)</f>
        <v>251.01999999999998</v>
      </c>
      <c r="X13" s="17">
        <f>W13/V13</f>
        <v>1.1341777489946834</v>
      </c>
      <c r="Y13" s="12">
        <v>2.6000000000000002E-2</v>
      </c>
      <c r="Z13" s="12">
        <v>28255.68</v>
      </c>
      <c r="AA13" s="12">
        <v>4066.53</v>
      </c>
      <c r="AB13" s="12">
        <v>17432.23</v>
      </c>
      <c r="AC13" s="12">
        <v>5101.78</v>
      </c>
      <c r="AD13" s="12">
        <v>19196.669999999998</v>
      </c>
      <c r="AE13" s="12">
        <v>5006.71</v>
      </c>
      <c r="AF13" s="12">
        <v>20089.13</v>
      </c>
      <c r="AG13" s="12">
        <v>3986.05</v>
      </c>
      <c r="AH13" s="13">
        <f>AVERAGE(Z13,AB13,AD13,AF13)</f>
        <v>21243.427500000002</v>
      </c>
      <c r="AI13" s="13">
        <f>AVERAGE(AA13,AC13,AE13,AG13)</f>
        <v>4540.2674999999999</v>
      </c>
      <c r="AJ13" s="17">
        <f>AI13/AH13</f>
        <v>0.21372575117645209</v>
      </c>
      <c r="AK13" s="12">
        <v>0.185</v>
      </c>
      <c r="AL13" s="16">
        <f>(L13*M13)+(X13*Y13)+(AJ13*AK13)</f>
        <v>1.2772322235958888</v>
      </c>
      <c r="AM13" s="8">
        <v>54.1</v>
      </c>
      <c r="AN13" s="8">
        <v>28.9</v>
      </c>
      <c r="AO13" s="8">
        <v>17</v>
      </c>
    </row>
    <row r="14" spans="1:41" x14ac:dyDescent="0.35">
      <c r="A14" s="12" t="s">
        <v>38</v>
      </c>
      <c r="B14" s="12">
        <v>17367.150000000001</v>
      </c>
      <c r="C14" s="12">
        <v>7704.13</v>
      </c>
      <c r="D14" s="12">
        <v>14231.34</v>
      </c>
      <c r="E14" s="12">
        <v>4382.6499999999996</v>
      </c>
      <c r="F14" s="12">
        <v>13105.2</v>
      </c>
      <c r="G14" s="12">
        <v>6342.47</v>
      </c>
      <c r="H14" s="12">
        <v>11764.25</v>
      </c>
      <c r="I14" s="12">
        <v>6635.51</v>
      </c>
      <c r="J14" s="13">
        <f>AVERAGE(B14,D14,F14,H14)</f>
        <v>14116.985000000001</v>
      </c>
      <c r="K14" s="13">
        <f>AVERAGE(C14,E14,G14,I14)</f>
        <v>6266.1900000000005</v>
      </c>
      <c r="L14" s="17">
        <f>K14/J14</f>
        <v>0.44387594093214666</v>
      </c>
      <c r="M14" s="12">
        <v>0.86900000000000011</v>
      </c>
      <c r="N14" s="12"/>
      <c r="O14" s="12"/>
      <c r="P14" s="12"/>
      <c r="Q14" s="12"/>
      <c r="R14" s="12">
        <v>400</v>
      </c>
      <c r="S14" s="12"/>
      <c r="T14" s="12">
        <v>400</v>
      </c>
      <c r="U14" s="12"/>
      <c r="V14" s="13">
        <f>AVERAGE(N14,P14,R14,T14)</f>
        <v>400</v>
      </c>
      <c r="W14" s="13"/>
      <c r="X14" s="17">
        <f>W14/V14</f>
        <v>0</v>
      </c>
      <c r="Y14" s="12">
        <v>6.9999999999999993E-3</v>
      </c>
      <c r="Z14" s="12">
        <v>13547.08</v>
      </c>
      <c r="AA14" s="12">
        <v>3282.5</v>
      </c>
      <c r="AB14" s="12">
        <v>18219.87</v>
      </c>
      <c r="AC14" s="12">
        <v>4583.88</v>
      </c>
      <c r="AD14" s="12">
        <v>20942</v>
      </c>
      <c r="AE14" s="12">
        <v>5750</v>
      </c>
      <c r="AF14" s="12">
        <v>19760.330000000002</v>
      </c>
      <c r="AG14" s="12">
        <v>5200</v>
      </c>
      <c r="AH14" s="13">
        <f>AVERAGE(Z14,AB14,AD14,AF14)</f>
        <v>18117.32</v>
      </c>
      <c r="AI14" s="13">
        <f>AVERAGE(AA14,AC14,AE14,AG14)</f>
        <v>4704.0950000000003</v>
      </c>
      <c r="AJ14" s="17">
        <f>AI14/AH14</f>
        <v>0.2596462942642731</v>
      </c>
      <c r="AK14" s="12">
        <v>0.12300000000000001</v>
      </c>
      <c r="AL14" s="16">
        <f>(L14*M14)+(X14*Y14)+(AJ14*AK14)</f>
        <v>0.41766468686454111</v>
      </c>
      <c r="AM14" s="8">
        <v>45.1</v>
      </c>
      <c r="AN14" s="8">
        <v>36.4</v>
      </c>
      <c r="AO14" s="8">
        <v>18.5</v>
      </c>
    </row>
    <row r="15" spans="1:41" x14ac:dyDescent="0.35">
      <c r="A15" s="12" t="s">
        <v>5</v>
      </c>
      <c r="B15" s="12">
        <v>23634.04</v>
      </c>
      <c r="C15" s="12">
        <v>20373.11</v>
      </c>
      <c r="D15" s="12">
        <v>28605.33</v>
      </c>
      <c r="E15" s="12">
        <v>23319.63</v>
      </c>
      <c r="F15" s="12">
        <v>25264.03</v>
      </c>
      <c r="G15" s="12">
        <v>24180.080000000002</v>
      </c>
      <c r="H15" s="12">
        <v>25929.58</v>
      </c>
      <c r="I15" s="12">
        <v>20860.900000000001</v>
      </c>
      <c r="J15" s="13">
        <f>AVERAGE(B15,D15,F15,H15)</f>
        <v>25858.244999999999</v>
      </c>
      <c r="K15" s="13">
        <f>AVERAGE(C15,E15,G15,I15)</f>
        <v>22183.43</v>
      </c>
      <c r="L15" s="17">
        <f>K15/J15</f>
        <v>0.85788614037804967</v>
      </c>
      <c r="M15" s="12">
        <v>0.62</v>
      </c>
      <c r="N15" s="12">
        <v>343.96</v>
      </c>
      <c r="O15" s="12">
        <v>304.89</v>
      </c>
      <c r="P15" s="12">
        <v>370.45</v>
      </c>
      <c r="Q15" s="12">
        <v>400</v>
      </c>
      <c r="R15" s="12">
        <v>367.98</v>
      </c>
      <c r="S15" s="12">
        <v>191.76</v>
      </c>
      <c r="T15" s="12">
        <v>367.08</v>
      </c>
      <c r="U15" s="12">
        <v>385.65</v>
      </c>
      <c r="V15" s="13">
        <f>AVERAGE(N15,P15,R15,T15)</f>
        <v>362.36749999999995</v>
      </c>
      <c r="W15" s="13">
        <f>AVERAGE(O15,Q15,S15,U15)</f>
        <v>320.57499999999999</v>
      </c>
      <c r="X15" s="17">
        <f>W15/V15</f>
        <v>0.88466818906220901</v>
      </c>
      <c r="Y15" s="12">
        <v>9.5000000000000001E-2</v>
      </c>
      <c r="Z15" s="12">
        <v>21866.93</v>
      </c>
      <c r="AA15" s="12">
        <v>18778.14</v>
      </c>
      <c r="AB15" s="12">
        <v>24349.49</v>
      </c>
      <c r="AC15" s="12">
        <v>15520.98</v>
      </c>
      <c r="AD15" s="12">
        <v>28998.560000000001</v>
      </c>
      <c r="AE15" s="12">
        <v>15061.59</v>
      </c>
      <c r="AF15" s="12">
        <v>27875.17</v>
      </c>
      <c r="AG15" s="12">
        <v>12880.57</v>
      </c>
      <c r="AH15" s="13">
        <f>AVERAGE(Z15,AB15,AD15,AF15)</f>
        <v>25772.537499999999</v>
      </c>
      <c r="AI15" s="13">
        <f>AVERAGE(AA15,AC15,AE15,AG15)</f>
        <v>15560.319999999998</v>
      </c>
      <c r="AJ15" s="17">
        <f>AI15/AH15</f>
        <v>0.60375583894290574</v>
      </c>
      <c r="AK15" s="12">
        <v>0.28399999999999997</v>
      </c>
      <c r="AL15" s="16">
        <f>(L15*M15)+(X15*Y15)+(AJ15*AK15)</f>
        <v>0.78739954325508588</v>
      </c>
      <c r="AM15" s="8">
        <v>65.8</v>
      </c>
      <c r="AN15" s="8">
        <v>21.5</v>
      </c>
      <c r="AO15" s="8">
        <v>12.7</v>
      </c>
    </row>
    <row r="16" spans="1:41" x14ac:dyDescent="0.35">
      <c r="A16" s="12" t="s">
        <v>6</v>
      </c>
      <c r="B16" s="12">
        <v>13805.41</v>
      </c>
      <c r="C16" s="12">
        <v>9648.9500000000007</v>
      </c>
      <c r="D16" s="12">
        <v>14985.52</v>
      </c>
      <c r="E16" s="12">
        <v>12083.46</v>
      </c>
      <c r="F16" s="12">
        <v>15626.38</v>
      </c>
      <c r="G16" s="12">
        <v>12657.43</v>
      </c>
      <c r="H16" s="12">
        <v>15281.33</v>
      </c>
      <c r="I16" s="12">
        <v>10942.3</v>
      </c>
      <c r="J16" s="13">
        <f>AVERAGE(B16,D16,F16,H16)</f>
        <v>14924.66</v>
      </c>
      <c r="K16" s="13">
        <f>AVERAGE(C16,E16,G16,I16)</f>
        <v>11333.035</v>
      </c>
      <c r="L16" s="17">
        <f>K16/J16</f>
        <v>0.75934962672516493</v>
      </c>
      <c r="M16" s="12">
        <v>0.28899999999999998</v>
      </c>
      <c r="N16" s="12">
        <v>207.67</v>
      </c>
      <c r="O16" s="12">
        <v>162.71</v>
      </c>
      <c r="P16" s="12">
        <v>235.9</v>
      </c>
      <c r="Q16" s="12">
        <v>180.19</v>
      </c>
      <c r="R16" s="12">
        <v>244.01</v>
      </c>
      <c r="S16" s="12">
        <v>167.65</v>
      </c>
      <c r="T16" s="12">
        <v>236.38</v>
      </c>
      <c r="U16" s="12">
        <v>150.68</v>
      </c>
      <c r="V16" s="13">
        <f>AVERAGE(N16,P16,R16,T16)</f>
        <v>230.98999999999998</v>
      </c>
      <c r="W16" s="13">
        <f>AVERAGE(O16,Q16,S16,U16)</f>
        <v>165.3075</v>
      </c>
      <c r="X16" s="17">
        <f>W16/V16</f>
        <v>0.71564786354387644</v>
      </c>
      <c r="Y16" s="12">
        <v>0.17</v>
      </c>
      <c r="Z16" s="12">
        <v>14973.22</v>
      </c>
      <c r="AA16" s="12">
        <v>4868.91</v>
      </c>
      <c r="AB16" s="12">
        <v>16529.28</v>
      </c>
      <c r="AC16" s="12">
        <v>5192.8</v>
      </c>
      <c r="AD16" s="12">
        <v>16613.310000000001</v>
      </c>
      <c r="AE16" s="12">
        <v>5482.45</v>
      </c>
      <c r="AF16" s="12">
        <v>16827.689999999999</v>
      </c>
      <c r="AG16" s="12">
        <v>4670.25</v>
      </c>
      <c r="AH16" s="13">
        <f>AVERAGE(Z16,AB16,AD16,AF16)</f>
        <v>16235.875</v>
      </c>
      <c r="AI16" s="13">
        <f>AVERAGE(AA16,AC16,AE16,AG16)</f>
        <v>5053.6025</v>
      </c>
      <c r="AJ16" s="17">
        <f>AI16/AH16</f>
        <v>0.31126148113360075</v>
      </c>
      <c r="AK16" s="12">
        <v>0.54100000000000004</v>
      </c>
      <c r="AL16" s="16">
        <f>(L16*M16)+(X16*Y16)+(AJ16*AK16)</f>
        <v>0.50950464021930963</v>
      </c>
      <c r="AM16" s="8">
        <v>55.2</v>
      </c>
      <c r="AN16" s="8">
        <v>28.2</v>
      </c>
      <c r="AO16" s="8">
        <v>16.7</v>
      </c>
    </row>
    <row r="17" spans="1:41" x14ac:dyDescent="0.35">
      <c r="A17" s="12" t="s">
        <v>7</v>
      </c>
      <c r="B17" s="12">
        <v>16889.36</v>
      </c>
      <c r="C17" s="12">
        <v>17978.009999999998</v>
      </c>
      <c r="D17" s="12">
        <v>18040.759999999998</v>
      </c>
      <c r="E17" s="12">
        <v>20283.2</v>
      </c>
      <c r="F17" s="12">
        <v>19049.77</v>
      </c>
      <c r="G17" s="12">
        <v>22775.52</v>
      </c>
      <c r="H17" s="12">
        <v>18817.39</v>
      </c>
      <c r="I17" s="12">
        <v>19376.21</v>
      </c>
      <c r="J17" s="13">
        <f>AVERAGE(B17,D17,F17,H17)</f>
        <v>18199.32</v>
      </c>
      <c r="K17" s="13">
        <f>AVERAGE(C17,E17,G17,I17)</f>
        <v>20103.235000000001</v>
      </c>
      <c r="L17" s="17">
        <f>K17/J17</f>
        <v>1.1046146229639349</v>
      </c>
      <c r="M17" s="12">
        <v>0.36399999999999999</v>
      </c>
      <c r="N17" s="12">
        <v>306.49</v>
      </c>
      <c r="O17" s="12">
        <v>245.94</v>
      </c>
      <c r="P17" s="12">
        <v>318.99</v>
      </c>
      <c r="Q17" s="12">
        <v>261.26</v>
      </c>
      <c r="R17" s="12">
        <v>348.15</v>
      </c>
      <c r="S17" s="12">
        <v>258.83</v>
      </c>
      <c r="T17" s="12">
        <v>337.59</v>
      </c>
      <c r="U17" s="12">
        <v>177.23</v>
      </c>
      <c r="V17" s="13">
        <f>AVERAGE(N17,P17,R17,T17)</f>
        <v>327.80500000000001</v>
      </c>
      <c r="W17" s="13">
        <f>AVERAGE(O17,Q17,S17,U17)</f>
        <v>235.815</v>
      </c>
      <c r="X17" s="17">
        <f>W17/V17</f>
        <v>0.71937584844648494</v>
      </c>
      <c r="Y17" s="12">
        <v>0.185</v>
      </c>
      <c r="Z17" s="12">
        <v>18673.11</v>
      </c>
      <c r="AA17" s="12">
        <v>8266.02</v>
      </c>
      <c r="AB17" s="12">
        <v>21264.27</v>
      </c>
      <c r="AC17" s="12">
        <v>9510.77</v>
      </c>
      <c r="AD17" s="12">
        <v>19599.14</v>
      </c>
      <c r="AE17" s="12">
        <v>7462.08</v>
      </c>
      <c r="AF17" s="12">
        <v>19521.72</v>
      </c>
      <c r="AG17" s="12">
        <v>8031.58</v>
      </c>
      <c r="AH17" s="13">
        <f>AVERAGE(Z17,AB17,AD17,AF17)</f>
        <v>19764.560000000001</v>
      </c>
      <c r="AI17" s="13">
        <f>AVERAGE(AA17,AC17,AE17,AG17)</f>
        <v>8317.6125000000011</v>
      </c>
      <c r="AJ17" s="17">
        <f>AI17/AH17</f>
        <v>0.42083469098224296</v>
      </c>
      <c r="AK17" s="12">
        <v>0.45100000000000001</v>
      </c>
      <c r="AL17" s="16">
        <f>(L17*M17)+(X17*Y17)+(AJ17*AK17)</f>
        <v>0.72496070035446358</v>
      </c>
      <c r="AM17" s="8">
        <v>58.4</v>
      </c>
      <c r="AN17" s="8">
        <v>16.899999999999999</v>
      </c>
      <c r="AO17" s="8">
        <v>24.7</v>
      </c>
    </row>
    <row r="18" spans="1:41" x14ac:dyDescent="0.35">
      <c r="A18" s="12" t="s">
        <v>8</v>
      </c>
      <c r="B18" s="12">
        <v>18654.71</v>
      </c>
      <c r="C18" s="12">
        <v>12862.76</v>
      </c>
      <c r="D18" s="12">
        <v>18977.099999999999</v>
      </c>
      <c r="E18" s="12">
        <v>18033.91</v>
      </c>
      <c r="F18" s="12">
        <v>18008.82</v>
      </c>
      <c r="G18" s="12">
        <v>14301.23</v>
      </c>
      <c r="H18" s="12">
        <v>19193.669999999998</v>
      </c>
      <c r="I18" s="12">
        <v>14253.07</v>
      </c>
      <c r="J18" s="13">
        <f>AVERAGE(B18,D18,F18,H18)</f>
        <v>18708.574999999997</v>
      </c>
      <c r="K18" s="13">
        <f>AVERAGE(C18,E18,G18,I18)</f>
        <v>14862.742499999998</v>
      </c>
      <c r="L18" s="17">
        <f>K18/J18</f>
        <v>0.79443477122121808</v>
      </c>
      <c r="M18" s="12">
        <v>0.215</v>
      </c>
      <c r="N18" s="12">
        <v>316.27</v>
      </c>
      <c r="O18" s="12">
        <v>309.92</v>
      </c>
      <c r="P18" s="12">
        <v>353.38</v>
      </c>
      <c r="Q18" s="12">
        <v>280</v>
      </c>
      <c r="R18" s="12">
        <v>351.53</v>
      </c>
      <c r="S18" s="12">
        <v>294.77</v>
      </c>
      <c r="T18" s="12">
        <v>370.19</v>
      </c>
      <c r="U18" s="12">
        <v>294.67</v>
      </c>
      <c r="V18" s="13">
        <f>AVERAGE(N18,P18,R18,T18)</f>
        <v>347.84249999999997</v>
      </c>
      <c r="W18" s="13">
        <f>AVERAGE(O18,Q18,S18,U18)</f>
        <v>294.84000000000003</v>
      </c>
      <c r="X18" s="17">
        <f>W18/V18</f>
        <v>0.84762500269518548</v>
      </c>
      <c r="Y18" s="12">
        <v>0.127</v>
      </c>
      <c r="Z18" s="12">
        <v>11897.56</v>
      </c>
      <c r="AA18" s="12">
        <v>2471.15</v>
      </c>
      <c r="AB18" s="12">
        <v>10694.62</v>
      </c>
      <c r="AC18" s="12">
        <v>3550.75</v>
      </c>
      <c r="AD18" s="12">
        <v>12645.36</v>
      </c>
      <c r="AE18" s="12">
        <v>4657.71</v>
      </c>
      <c r="AF18" s="12">
        <v>12197.81</v>
      </c>
      <c r="AG18" s="12">
        <v>4095.85</v>
      </c>
      <c r="AH18" s="13">
        <f>AVERAGE(Z18,AB18,AD18,AF18)</f>
        <v>11858.8375</v>
      </c>
      <c r="AI18" s="13">
        <f>AVERAGE(AA18,AC18,AE18,AG18)</f>
        <v>3693.8650000000002</v>
      </c>
      <c r="AJ18" s="17">
        <f>AI18/AH18</f>
        <v>0.31148626499013926</v>
      </c>
      <c r="AK18" s="12">
        <v>0.65799999999999992</v>
      </c>
      <c r="AL18" s="16">
        <f>(L18*M18)+(X18*Y18)+(AJ18*AK18)</f>
        <v>0.48340981351836204</v>
      </c>
      <c r="AM18" s="8">
        <v>48.5</v>
      </c>
      <c r="AN18" s="8">
        <v>26.1</v>
      </c>
      <c r="AO18" s="8">
        <v>25.4</v>
      </c>
    </row>
    <row r="19" spans="1:41" x14ac:dyDescent="0.35">
      <c r="A19" s="14" t="s">
        <v>30</v>
      </c>
      <c r="B19" s="14">
        <v>21680.44</v>
      </c>
      <c r="C19" s="14">
        <v>19230.73</v>
      </c>
      <c r="D19" s="14">
        <v>20636.57</v>
      </c>
      <c r="E19" s="14">
        <v>18601.59</v>
      </c>
      <c r="F19" s="14">
        <v>20850.599999999999</v>
      </c>
      <c r="G19" s="14">
        <v>19005.41</v>
      </c>
      <c r="H19" s="14">
        <v>21215.51</v>
      </c>
      <c r="I19" s="14">
        <v>21117.93</v>
      </c>
      <c r="J19" s="13">
        <f>AVERAGE(B19,D19,F19,H19)</f>
        <v>21095.78</v>
      </c>
      <c r="K19" s="13">
        <f>AVERAGE(C19,E19,G19,I19)</f>
        <v>19488.915000000001</v>
      </c>
      <c r="L19" s="17">
        <f>K19/J19</f>
        <v>0.92383002666884095</v>
      </c>
      <c r="M19" s="12">
        <v>0.28199999999999997</v>
      </c>
      <c r="N19" s="14">
        <v>366.91</v>
      </c>
      <c r="O19" s="14">
        <v>214.19</v>
      </c>
      <c r="P19" s="14">
        <v>379.77</v>
      </c>
      <c r="Q19" s="14">
        <v>183.82</v>
      </c>
      <c r="R19" s="14">
        <v>374.96</v>
      </c>
      <c r="S19" s="14">
        <v>281.89999999999998</v>
      </c>
      <c r="T19" s="14">
        <v>373.74</v>
      </c>
      <c r="U19" s="14">
        <v>338.73</v>
      </c>
      <c r="V19" s="13">
        <f>AVERAGE(N19,P19,R19,T19)</f>
        <v>373.84500000000003</v>
      </c>
      <c r="W19" s="13">
        <f>AVERAGE(O19,Q19,S19,U19)</f>
        <v>254.66</v>
      </c>
      <c r="X19" s="17">
        <f>W19/V19</f>
        <v>0.68119140285412394</v>
      </c>
      <c r="Y19" s="12">
        <v>0.16699999999999998</v>
      </c>
      <c r="Z19" s="14">
        <v>13683.94</v>
      </c>
      <c r="AA19" s="14">
        <v>5718.19</v>
      </c>
      <c r="AB19" s="14">
        <v>13886.51</v>
      </c>
      <c r="AC19" s="14">
        <v>5027.05</v>
      </c>
      <c r="AD19" s="14">
        <v>14383.07</v>
      </c>
      <c r="AE19" s="14">
        <v>4428.34</v>
      </c>
      <c r="AF19" s="14">
        <v>13798.75</v>
      </c>
      <c r="AG19" s="14">
        <v>4270.0200000000004</v>
      </c>
      <c r="AH19" s="13">
        <f>AVERAGE(Z19,AB19,AD19,AF19)</f>
        <v>13938.067500000001</v>
      </c>
      <c r="AI19" s="13">
        <f>AVERAGE(AA19,AC19,AE19,AG19)</f>
        <v>4860.8999999999996</v>
      </c>
      <c r="AJ19" s="17">
        <f>AI19/AH19</f>
        <v>0.34874992533936283</v>
      </c>
      <c r="AK19" s="12">
        <v>0.55200000000000005</v>
      </c>
      <c r="AL19" s="16">
        <f>(L19*M19)+(X19*Y19)+(AJ19*AK19)</f>
        <v>0.5667889905845801</v>
      </c>
      <c r="AM19" s="8">
        <v>38.4</v>
      </c>
      <c r="AN19" s="8">
        <v>34.5</v>
      </c>
      <c r="AO19" s="8">
        <v>27.1</v>
      </c>
    </row>
    <row r="20" spans="1:41" x14ac:dyDescent="0.35">
      <c r="A20" s="12" t="s">
        <v>9</v>
      </c>
      <c r="B20" s="12">
        <v>22511.11</v>
      </c>
      <c r="C20" s="12">
        <v>12970.26</v>
      </c>
      <c r="D20" s="12">
        <v>20307.97</v>
      </c>
      <c r="E20" s="12">
        <v>11322.97</v>
      </c>
      <c r="F20" s="12">
        <v>21863.21</v>
      </c>
      <c r="G20" s="12">
        <v>11827.67</v>
      </c>
      <c r="H20" s="12">
        <v>22592.93</v>
      </c>
      <c r="I20" s="12">
        <v>11303.15</v>
      </c>
      <c r="J20" s="13">
        <f>AVERAGE(B20,D20,F20,H20)</f>
        <v>21818.805</v>
      </c>
      <c r="K20" s="13">
        <f>AVERAGE(C20,E20,G20,I20)</f>
        <v>11856.012500000001</v>
      </c>
      <c r="L20" s="17">
        <f>K20/J20</f>
        <v>0.54338505248110525</v>
      </c>
      <c r="M20" s="12">
        <v>0.16899999999999998</v>
      </c>
      <c r="N20" s="12">
        <v>244.89</v>
      </c>
      <c r="O20" s="12">
        <v>185.39</v>
      </c>
      <c r="P20" s="12">
        <v>246.66</v>
      </c>
      <c r="Q20" s="12">
        <v>145.03</v>
      </c>
      <c r="R20" s="12">
        <v>242.93</v>
      </c>
      <c r="S20" s="12">
        <v>195.54</v>
      </c>
      <c r="T20" s="12">
        <v>264.89999999999998</v>
      </c>
      <c r="U20" s="12">
        <v>224.87</v>
      </c>
      <c r="V20" s="13">
        <f>AVERAGE(N20,P20,R20,T20)</f>
        <v>249.845</v>
      </c>
      <c r="W20" s="13">
        <f>AVERAGE(O20,Q20,S20,U20)</f>
        <v>187.70749999999998</v>
      </c>
      <c r="X20" s="17">
        <f>W20/V20</f>
        <v>0.75129580339810675</v>
      </c>
      <c r="Y20" s="12">
        <v>0.247</v>
      </c>
      <c r="Z20" s="12">
        <v>7408.32</v>
      </c>
      <c r="AA20" s="12">
        <v>3300.91</v>
      </c>
      <c r="AB20" s="12">
        <v>7963.35</v>
      </c>
      <c r="AC20" s="12">
        <v>5802.61</v>
      </c>
      <c r="AD20" s="12">
        <v>9064.99</v>
      </c>
      <c r="AE20" s="12">
        <v>5651.71</v>
      </c>
      <c r="AF20" s="12">
        <v>8435.06</v>
      </c>
      <c r="AG20" s="12">
        <v>5830.52</v>
      </c>
      <c r="AH20" s="13">
        <f>AVERAGE(Z20,AB20,AD20,AF20)</f>
        <v>8217.93</v>
      </c>
      <c r="AI20" s="13">
        <f>AVERAGE(AA20,AC20,AE20,AG20)</f>
        <v>5146.4375</v>
      </c>
      <c r="AJ20" s="17">
        <f>AI20/AH20</f>
        <v>0.62624499113523724</v>
      </c>
      <c r="AK20" s="12">
        <v>0.58399999999999996</v>
      </c>
      <c r="AL20" s="16">
        <f>(L20*M20)+(X20*Y20)+(AJ20*AK20)</f>
        <v>0.64312921213161767</v>
      </c>
      <c r="AM20" s="8">
        <v>57.3</v>
      </c>
      <c r="AN20" s="8">
        <v>15.3</v>
      </c>
      <c r="AO20" s="8">
        <v>27.4</v>
      </c>
    </row>
    <row r="21" spans="1:41" x14ac:dyDescent="0.35">
      <c r="A21" s="12" t="s">
        <v>10</v>
      </c>
      <c r="B21" s="12">
        <v>18953.28</v>
      </c>
      <c r="C21" s="12">
        <v>12000.29</v>
      </c>
      <c r="D21" s="12">
        <v>17763.97</v>
      </c>
      <c r="E21" s="12">
        <v>13859.05</v>
      </c>
      <c r="F21" s="12">
        <v>20121.71</v>
      </c>
      <c r="G21" s="12">
        <v>13653.3</v>
      </c>
      <c r="H21" s="12">
        <v>18805.98</v>
      </c>
      <c r="I21" s="12">
        <v>13243.21</v>
      </c>
      <c r="J21" s="13">
        <f>AVERAGE(B21,D21,F21,H21)</f>
        <v>18911.235000000001</v>
      </c>
      <c r="K21" s="13">
        <f>AVERAGE(C21,E21,G21,I21)</f>
        <v>13188.9625</v>
      </c>
      <c r="L21" s="17">
        <f>K21/J21</f>
        <v>0.69741412974879746</v>
      </c>
      <c r="M21" s="12">
        <v>0.26100000000000001</v>
      </c>
      <c r="N21" s="12">
        <v>302.93</v>
      </c>
      <c r="O21" s="12">
        <v>159.76</v>
      </c>
      <c r="P21" s="12">
        <v>294.27999999999997</v>
      </c>
      <c r="Q21" s="12">
        <v>166.1</v>
      </c>
      <c r="R21" s="12">
        <v>312.01</v>
      </c>
      <c r="S21" s="12">
        <v>160.75</v>
      </c>
      <c r="T21" s="12">
        <v>304.99</v>
      </c>
      <c r="U21" s="12">
        <v>167.5</v>
      </c>
      <c r="V21" s="13">
        <f>AVERAGE(N21,P21,R21,T21)</f>
        <v>303.55250000000001</v>
      </c>
      <c r="W21" s="13">
        <f>AVERAGE(O21,Q21,S21,U21)</f>
        <v>163.5275</v>
      </c>
      <c r="X21" s="17">
        <f>W21/V21</f>
        <v>0.5387124138328625</v>
      </c>
      <c r="Y21" s="12">
        <v>0.254</v>
      </c>
      <c r="Z21" s="12">
        <v>14055.09</v>
      </c>
      <c r="AA21" s="12">
        <v>4482.57</v>
      </c>
      <c r="AB21" s="12">
        <v>13713.39</v>
      </c>
      <c r="AC21" s="12">
        <v>4297.63</v>
      </c>
      <c r="AD21" s="12">
        <v>14600.48</v>
      </c>
      <c r="AE21" s="12">
        <v>4984.46</v>
      </c>
      <c r="AF21" s="12">
        <v>14704.22</v>
      </c>
      <c r="AG21" s="12">
        <v>4716.1000000000004</v>
      </c>
      <c r="AH21" s="13">
        <f>AVERAGE(Z21,AB21,AD21,AF21)</f>
        <v>14268.295</v>
      </c>
      <c r="AI21" s="13">
        <f>AVERAGE(AA21,AC21,AE21,AG21)</f>
        <v>4620.1900000000005</v>
      </c>
      <c r="AJ21" s="17">
        <f>AI21/AH21</f>
        <v>0.32380813544996095</v>
      </c>
      <c r="AK21" s="12">
        <v>0.48499999999999999</v>
      </c>
      <c r="AL21" s="16">
        <f>(L21*M21)+(X21*Y21)+(AJ21*AK21)</f>
        <v>0.47590498667121428</v>
      </c>
      <c r="AM21" s="8">
        <v>46.4</v>
      </c>
      <c r="AN21" s="8">
        <v>30.3</v>
      </c>
      <c r="AO21" s="8">
        <v>23.3</v>
      </c>
    </row>
    <row r="22" spans="1:41" x14ac:dyDescent="0.35">
      <c r="A22" s="12" t="s">
        <v>11</v>
      </c>
      <c r="B22" s="12">
        <v>17941.23</v>
      </c>
      <c r="C22" s="12">
        <v>15494.95</v>
      </c>
      <c r="D22" s="12">
        <v>18325.47</v>
      </c>
      <c r="E22" s="12">
        <v>17741.900000000001</v>
      </c>
      <c r="F22" s="12">
        <v>18424.22</v>
      </c>
      <c r="G22" s="12">
        <v>18143.89</v>
      </c>
      <c r="H22" s="12">
        <v>19700.68</v>
      </c>
      <c r="I22" s="12">
        <v>19055.060000000001</v>
      </c>
      <c r="J22" s="13">
        <f>AVERAGE(B22,D22,F22,H22)</f>
        <v>18597.900000000001</v>
      </c>
      <c r="K22" s="13">
        <f>AVERAGE(C22,E22,G22,I22)</f>
        <v>17608.95</v>
      </c>
      <c r="L22" s="17">
        <f>K22/J22</f>
        <v>0.94682464149178125</v>
      </c>
      <c r="M22" s="12">
        <v>0.34499999999999997</v>
      </c>
      <c r="N22" s="12">
        <v>429.44</v>
      </c>
      <c r="O22" s="12">
        <v>380.75</v>
      </c>
      <c r="P22" s="12">
        <v>476.33</v>
      </c>
      <c r="Q22" s="12">
        <v>310.66000000000003</v>
      </c>
      <c r="R22" s="12">
        <v>550.03</v>
      </c>
      <c r="S22" s="12">
        <v>297.04000000000002</v>
      </c>
      <c r="T22" s="12">
        <v>648.44000000000005</v>
      </c>
      <c r="U22" s="12">
        <v>320.42</v>
      </c>
      <c r="V22" s="13">
        <f>AVERAGE(N22,P22,R22,T22)</f>
        <v>526.05999999999995</v>
      </c>
      <c r="W22" s="13">
        <f>AVERAGE(O22,Q22,S22,U22)</f>
        <v>327.21750000000003</v>
      </c>
      <c r="X22" s="17">
        <f>W22/V22</f>
        <v>0.62201554955708482</v>
      </c>
      <c r="Y22" s="12">
        <v>0.27100000000000002</v>
      </c>
      <c r="Z22" s="12">
        <v>13900.32</v>
      </c>
      <c r="AA22" s="12">
        <v>8298.41</v>
      </c>
      <c r="AB22" s="12">
        <v>14194.94</v>
      </c>
      <c r="AC22" s="12">
        <v>7390.99</v>
      </c>
      <c r="AD22" s="12">
        <v>15035.25</v>
      </c>
      <c r="AE22" s="12">
        <v>7043.02</v>
      </c>
      <c r="AF22" s="12">
        <v>15183.98</v>
      </c>
      <c r="AG22" s="12">
        <v>6603.24</v>
      </c>
      <c r="AH22" s="13">
        <f>AVERAGE(Z22,AB22,AD22,AF22)</f>
        <v>14578.622500000001</v>
      </c>
      <c r="AI22" s="13">
        <f>AVERAGE(AA22,AC22,AE22,AG22)</f>
        <v>7333.9149999999991</v>
      </c>
      <c r="AJ22" s="17">
        <f>AI22/AH22</f>
        <v>0.50305953117312685</v>
      </c>
      <c r="AK22" s="12">
        <v>0.38400000000000001</v>
      </c>
      <c r="AL22" s="16">
        <f>(L22*M22)+(X22*Y22)+(AJ22*AK22)</f>
        <v>0.68839557521511519</v>
      </c>
      <c r="AM22" s="8">
        <v>64.599999999999994</v>
      </c>
      <c r="AN22" s="8">
        <v>25.4</v>
      </c>
      <c r="AO22" s="8">
        <v>10</v>
      </c>
    </row>
    <row r="23" spans="1:41" x14ac:dyDescent="0.35">
      <c r="A23" s="14" t="s">
        <v>32</v>
      </c>
      <c r="B23" s="14"/>
      <c r="C23" s="14"/>
      <c r="D23" s="14"/>
      <c r="E23" s="14"/>
      <c r="F23" s="14"/>
      <c r="G23" s="14"/>
      <c r="H23" s="14"/>
      <c r="I23" s="14"/>
      <c r="J23" s="13" t="e">
        <f>AVERAGE(B23,D23,F23,H23)</f>
        <v>#DIV/0!</v>
      </c>
      <c r="K23" s="13" t="e">
        <f>AVERAGE(C23,E23,G23,I23)</f>
        <v>#DIV/0!</v>
      </c>
      <c r="L23" s="17" t="e">
        <f>K23/J23</f>
        <v>#DIV/0!</v>
      </c>
      <c r="M23" s="12">
        <v>0</v>
      </c>
      <c r="N23" s="14"/>
      <c r="O23" s="14"/>
      <c r="P23" s="14"/>
      <c r="Q23" s="14"/>
      <c r="R23" s="14"/>
      <c r="S23" s="14"/>
      <c r="T23" s="14"/>
      <c r="U23" s="14"/>
      <c r="V23" s="13" t="e">
        <f>AVERAGE(N23,P23,R23,T23)</f>
        <v>#DIV/0!</v>
      </c>
      <c r="W23" s="13" t="e">
        <f>AVERAGE(O23,Q23,S23,U23)</f>
        <v>#DIV/0!</v>
      </c>
      <c r="X23" s="17" t="e">
        <f>W23/V23</f>
        <v>#DIV/0!</v>
      </c>
      <c r="Y23" s="12">
        <v>0</v>
      </c>
      <c r="Z23" s="14"/>
      <c r="AA23" s="14"/>
      <c r="AB23" s="14"/>
      <c r="AC23" s="14"/>
      <c r="AD23" s="14"/>
      <c r="AE23" s="14"/>
      <c r="AF23" s="14"/>
      <c r="AG23" s="14"/>
      <c r="AH23" s="13" t="e">
        <f>AVERAGE(Z23,AB23,AD23,AF23)</f>
        <v>#DIV/0!</v>
      </c>
      <c r="AI23" s="13" t="e">
        <f>AVERAGE(AA23,AC23,AE23,AG23)</f>
        <v>#DIV/0!</v>
      </c>
      <c r="AJ23" s="17" t="e">
        <f>AI23/AH23</f>
        <v>#DIV/0!</v>
      </c>
      <c r="AK23" s="12">
        <v>0</v>
      </c>
      <c r="AL23" s="16" t="e">
        <f>(L23*M23)+(X23*Y23)+(AJ23*AK23)</f>
        <v>#DIV/0!</v>
      </c>
      <c r="AM23" s="8">
        <v>70.099999999999994</v>
      </c>
      <c r="AN23" s="8">
        <v>18.2</v>
      </c>
      <c r="AO23" s="8">
        <v>11.7</v>
      </c>
    </row>
    <row r="24" spans="1:41" x14ac:dyDescent="0.35">
      <c r="A24" s="14" t="s">
        <v>36</v>
      </c>
      <c r="B24" s="14">
        <v>23650.94</v>
      </c>
      <c r="C24" s="14">
        <v>26362.75</v>
      </c>
      <c r="D24" s="14">
        <v>33992.800000000003</v>
      </c>
      <c r="E24" s="14">
        <v>38778.089999999997</v>
      </c>
      <c r="F24" s="14">
        <v>32850.54</v>
      </c>
      <c r="G24" s="14">
        <v>25199.93</v>
      </c>
      <c r="H24" s="14"/>
      <c r="I24" s="14"/>
      <c r="J24" s="13">
        <f>AVERAGE(B24,D24,F24,H24)</f>
        <v>30164.76</v>
      </c>
      <c r="K24" s="13">
        <f>AVERAGE(C24,E24,G24,I24)</f>
        <v>30113.589999999997</v>
      </c>
      <c r="L24" s="17">
        <f>K24/J24</f>
        <v>0.99830364968924001</v>
      </c>
      <c r="M24" s="12">
        <v>0.48100000000000004</v>
      </c>
      <c r="N24" s="14">
        <v>416.52</v>
      </c>
      <c r="O24" s="14"/>
      <c r="P24" s="14">
        <v>507.98</v>
      </c>
      <c r="Q24" s="14"/>
      <c r="R24" s="14">
        <v>516.55999999999995</v>
      </c>
      <c r="S24" s="14">
        <v>170</v>
      </c>
      <c r="T24" s="14"/>
      <c r="U24" s="14"/>
      <c r="V24" s="13">
        <f>AVERAGE(N24,P24,R24,T24)</f>
        <v>480.3533333333333</v>
      </c>
      <c r="W24" s="13">
        <f>AVERAGE(O24,Q24,S24,U24)</f>
        <v>170</v>
      </c>
      <c r="X24" s="17">
        <f>W24/V24</f>
        <v>0.35390615241558299</v>
      </c>
      <c r="Y24" s="12">
        <v>0.36799999999999999</v>
      </c>
      <c r="Z24" s="14">
        <v>16976.77</v>
      </c>
      <c r="AA24" s="14"/>
      <c r="AB24" s="14">
        <v>24539.79</v>
      </c>
      <c r="AC24" s="14"/>
      <c r="AD24" s="14">
        <v>13563.09</v>
      </c>
      <c r="AE24" s="14"/>
      <c r="AF24" s="14"/>
      <c r="AG24" s="14"/>
      <c r="AH24" s="13">
        <f>AVERAGE(Z24,AB24,AD24,AF24)</f>
        <v>18359.883333333331</v>
      </c>
      <c r="AI24" s="13"/>
      <c r="AJ24" s="17">
        <f>AI24/AH24</f>
        <v>0</v>
      </c>
      <c r="AK24" s="12">
        <v>0.151</v>
      </c>
      <c r="AL24" s="16">
        <f>(L24*M24)+(X24*Y24)+(AJ24*AK24)</f>
        <v>0.61042151958945901</v>
      </c>
      <c r="AM24" s="8">
        <v>63.7</v>
      </c>
      <c r="AN24" s="8">
        <v>28.4</v>
      </c>
      <c r="AO24" s="8">
        <v>7.9</v>
      </c>
    </row>
    <row r="25" spans="1:41" x14ac:dyDescent="0.35">
      <c r="A25" s="12" t="s">
        <v>12</v>
      </c>
      <c r="B25" s="12">
        <v>15878.27</v>
      </c>
      <c r="C25" s="12">
        <v>11624.53</v>
      </c>
      <c r="D25" s="12">
        <v>17000.939999999999</v>
      </c>
      <c r="E25" s="12">
        <v>16560.29</v>
      </c>
      <c r="F25" s="12">
        <v>15827.2</v>
      </c>
      <c r="G25" s="12">
        <v>13339.42</v>
      </c>
      <c r="H25" s="12">
        <v>16077.57</v>
      </c>
      <c r="I25" s="12">
        <v>15429.77</v>
      </c>
      <c r="J25" s="13">
        <f>AVERAGE(B25,D25,F25,H25)</f>
        <v>16195.995000000001</v>
      </c>
      <c r="K25" s="13">
        <f>AVERAGE(C25,E25,G25,I25)</f>
        <v>14238.502499999999</v>
      </c>
      <c r="L25" s="17">
        <f>K25/J25</f>
        <v>0.87913724967190954</v>
      </c>
      <c r="M25" s="12">
        <v>0.153</v>
      </c>
      <c r="N25" s="12">
        <v>192.78</v>
      </c>
      <c r="O25" s="12">
        <v>148.26</v>
      </c>
      <c r="P25" s="12">
        <v>209.94</v>
      </c>
      <c r="Q25" s="12">
        <v>146.02000000000001</v>
      </c>
      <c r="R25" s="12">
        <v>210.64</v>
      </c>
      <c r="S25" s="12">
        <v>161.71</v>
      </c>
      <c r="T25" s="12">
        <v>243.32</v>
      </c>
      <c r="U25" s="12">
        <v>187.94</v>
      </c>
      <c r="V25" s="13">
        <f>AVERAGE(N25,P25,R25,T25)</f>
        <v>214.17000000000002</v>
      </c>
      <c r="W25" s="13">
        <f>AVERAGE(O25,Q25,S25,U25)</f>
        <v>160.98250000000002</v>
      </c>
      <c r="X25" s="17">
        <f>W25/V25</f>
        <v>0.75165756175001164</v>
      </c>
      <c r="Y25" s="12">
        <v>0.27399999999999997</v>
      </c>
      <c r="Z25" s="12">
        <v>9740.09</v>
      </c>
      <c r="AA25" s="12">
        <v>6295.23</v>
      </c>
      <c r="AB25" s="12">
        <v>9275.64</v>
      </c>
      <c r="AC25" s="12">
        <v>3794.43</v>
      </c>
      <c r="AD25" s="12">
        <v>10059.64</v>
      </c>
      <c r="AE25" s="12">
        <v>5091.59</v>
      </c>
      <c r="AF25" s="12">
        <v>10421.44</v>
      </c>
      <c r="AG25" s="12">
        <v>4700.3</v>
      </c>
      <c r="AH25" s="13">
        <f>AVERAGE(Z25,AB25,AD25,AF25)</f>
        <v>9874.2024999999994</v>
      </c>
      <c r="AI25" s="13">
        <f>AVERAGE(AA25,AC25,AE25,AG25)</f>
        <v>4970.3874999999998</v>
      </c>
      <c r="AJ25" s="17">
        <f>AI25/AH25</f>
        <v>0.50337103173648712</v>
      </c>
      <c r="AK25" s="12">
        <v>0.57299999999999995</v>
      </c>
      <c r="AL25" s="16">
        <f>(L25*M25)+(X25*Y25)+(AJ25*AK25)</f>
        <v>0.62889377230431243</v>
      </c>
      <c r="AM25" s="8">
        <v>54.5</v>
      </c>
      <c r="AN25" s="8">
        <v>44.3</v>
      </c>
      <c r="AO25" s="8">
        <v>1.2</v>
      </c>
    </row>
    <row r="26" spans="1:41" x14ac:dyDescent="0.35">
      <c r="A26" s="12" t="s">
        <v>13</v>
      </c>
      <c r="B26" s="12">
        <v>17674.34</v>
      </c>
      <c r="C26" s="12">
        <v>13373.87</v>
      </c>
      <c r="D26" s="12">
        <v>18921.84</v>
      </c>
      <c r="E26" s="12">
        <v>15302.94</v>
      </c>
      <c r="F26" s="12">
        <v>19651.990000000002</v>
      </c>
      <c r="G26" s="12">
        <v>15800.46</v>
      </c>
      <c r="H26" s="12">
        <v>19551.11</v>
      </c>
      <c r="I26" s="12">
        <v>15831.08</v>
      </c>
      <c r="J26" s="13">
        <f>AVERAGE(B26,D26,F26,H26)</f>
        <v>18949.82</v>
      </c>
      <c r="K26" s="13">
        <f>AVERAGE(C26,E26,G26,I26)</f>
        <v>15077.087500000001</v>
      </c>
      <c r="L26" s="17">
        <f>K26/J26</f>
        <v>0.79563222764121255</v>
      </c>
      <c r="M26" s="12">
        <v>0.30299999999999999</v>
      </c>
      <c r="N26" s="12">
        <v>221.85</v>
      </c>
      <c r="O26" s="12">
        <v>138.79</v>
      </c>
      <c r="P26" s="12">
        <v>250.17</v>
      </c>
      <c r="Q26" s="12">
        <v>138.54</v>
      </c>
      <c r="R26" s="12">
        <v>251.63</v>
      </c>
      <c r="S26" s="12">
        <v>140.87</v>
      </c>
      <c r="T26" s="12">
        <v>241.51</v>
      </c>
      <c r="U26" s="12">
        <v>134.15</v>
      </c>
      <c r="V26" s="13">
        <f>AVERAGE(N26,P26,R26,T26)</f>
        <v>241.29</v>
      </c>
      <c r="W26" s="13">
        <f>AVERAGE(O26,Q26,S26,U26)</f>
        <v>138.08750000000001</v>
      </c>
      <c r="X26" s="17">
        <f>W26/V26</f>
        <v>0.57228853247130018</v>
      </c>
      <c r="Y26" s="12">
        <v>0.23300000000000001</v>
      </c>
      <c r="Z26" s="12">
        <v>16125.65</v>
      </c>
      <c r="AA26" s="12">
        <v>7119.66</v>
      </c>
      <c r="AB26" s="12">
        <v>15369.06</v>
      </c>
      <c r="AC26" s="12">
        <v>9897.36</v>
      </c>
      <c r="AD26" s="12">
        <v>15926</v>
      </c>
      <c r="AE26" s="12">
        <v>7230.89</v>
      </c>
      <c r="AF26" s="12">
        <v>16694.66</v>
      </c>
      <c r="AG26" s="12">
        <v>7981.25</v>
      </c>
      <c r="AH26" s="13">
        <f>AVERAGE(Z26,AB26,AD26,AF26)</f>
        <v>16028.842499999999</v>
      </c>
      <c r="AI26" s="13">
        <f>AVERAGE(AA26,AC26,AE26,AG26)</f>
        <v>8057.29</v>
      </c>
      <c r="AJ26" s="17">
        <f>AI26/AH26</f>
        <v>0.50267447571463753</v>
      </c>
      <c r="AK26" s="12">
        <v>0.46399999999999997</v>
      </c>
      <c r="AL26" s="16">
        <f>(L26*M26)+(X26*Y26)+(AJ26*AK26)</f>
        <v>0.60766074977269213</v>
      </c>
      <c r="AM26" s="8">
        <v>57.6</v>
      </c>
      <c r="AN26" s="8">
        <v>16.8</v>
      </c>
      <c r="AO26" s="8">
        <v>25.6</v>
      </c>
    </row>
    <row r="27" spans="1:41" x14ac:dyDescent="0.35">
      <c r="A27" s="12" t="s">
        <v>14</v>
      </c>
      <c r="B27" s="12">
        <v>21119.49</v>
      </c>
      <c r="C27" s="12">
        <v>20788.88</v>
      </c>
      <c r="D27" s="12">
        <v>20942.21</v>
      </c>
      <c r="E27" s="12">
        <v>17430.419999999998</v>
      </c>
      <c r="F27" s="12">
        <v>22981.65</v>
      </c>
      <c r="G27" s="12">
        <v>17810.2</v>
      </c>
      <c r="H27" s="12">
        <v>22899.84</v>
      </c>
      <c r="I27" s="12">
        <v>17161.07</v>
      </c>
      <c r="J27" s="13">
        <f>AVERAGE(B27,D27,F27,H27)</f>
        <v>21985.797500000001</v>
      </c>
      <c r="K27" s="13">
        <f>AVERAGE(C27,E27,G27,I27)</f>
        <v>18297.642500000002</v>
      </c>
      <c r="L27" s="17">
        <f>K27/J27</f>
        <v>0.83224829574637904</v>
      </c>
      <c r="M27" s="12">
        <v>0.254</v>
      </c>
      <c r="N27" s="12">
        <v>331.43</v>
      </c>
      <c r="O27" s="12">
        <v>300.45999999999998</v>
      </c>
      <c r="P27" s="12">
        <v>331.26</v>
      </c>
      <c r="Q27" s="12">
        <v>283.52999999999997</v>
      </c>
      <c r="R27" s="12">
        <v>331.83</v>
      </c>
      <c r="S27" s="12">
        <v>236.74</v>
      </c>
      <c r="T27" s="12">
        <v>309.88</v>
      </c>
      <c r="U27" s="12">
        <v>196.71</v>
      </c>
      <c r="V27" s="13">
        <f>AVERAGE(N27,P27,R27,T27)</f>
        <v>326.10000000000002</v>
      </c>
      <c r="W27" s="13">
        <f>AVERAGE(O27,Q27,S27,U27)</f>
        <v>254.36</v>
      </c>
      <c r="X27" s="17">
        <f>W27/V27</f>
        <v>0.78000613308800981</v>
      </c>
      <c r="Y27" s="12">
        <v>0.1</v>
      </c>
      <c r="Z27" s="12">
        <v>11366.57</v>
      </c>
      <c r="AA27" s="12">
        <v>6999.48</v>
      </c>
      <c r="AB27" s="12">
        <v>10855.66</v>
      </c>
      <c r="AC27" s="12">
        <v>6033.07</v>
      </c>
      <c r="AD27" s="12">
        <v>11653.49</v>
      </c>
      <c r="AE27" s="12">
        <v>5821.8</v>
      </c>
      <c r="AF27" s="12">
        <v>11740.21</v>
      </c>
      <c r="AG27" s="12">
        <v>5874.85</v>
      </c>
      <c r="AH27" s="13">
        <f>AVERAGE(Z27,AB27,AD27,AF27)</f>
        <v>11403.9825</v>
      </c>
      <c r="AI27" s="13">
        <f>AVERAGE(AA27,AC27,AE27,AG27)</f>
        <v>6182.2999999999993</v>
      </c>
      <c r="AJ27" s="17">
        <f>AI27/AH27</f>
        <v>0.54211763302863702</v>
      </c>
      <c r="AK27" s="12">
        <v>0.64599999999999991</v>
      </c>
      <c r="AL27" s="16">
        <f>(L27*M27)+(X27*Y27)+(AJ27*AK27)</f>
        <v>0.63959967136488072</v>
      </c>
      <c r="AM27" s="8">
        <v>46.7</v>
      </c>
      <c r="AN27" s="8">
        <v>34.299999999999997</v>
      </c>
      <c r="AO27" s="8">
        <v>19</v>
      </c>
    </row>
    <row r="28" spans="1:41" ht="14.25" customHeight="1" x14ac:dyDescent="0.35">
      <c r="A28" s="12" t="s">
        <v>15</v>
      </c>
      <c r="B28" s="12">
        <v>23657.43</v>
      </c>
      <c r="C28" s="12">
        <v>17029.79</v>
      </c>
      <c r="D28" s="12">
        <v>23293.91</v>
      </c>
      <c r="E28" s="12">
        <v>15964.17</v>
      </c>
      <c r="F28" s="12">
        <v>24220.09</v>
      </c>
      <c r="G28" s="12">
        <v>16863.990000000002</v>
      </c>
      <c r="H28" s="12">
        <v>22863.759999999998</v>
      </c>
      <c r="I28" s="12">
        <v>17093.009999999998</v>
      </c>
      <c r="J28" s="13">
        <f>AVERAGE(B28,D28,F28,H28)</f>
        <v>23508.797499999997</v>
      </c>
      <c r="K28" s="13">
        <f>AVERAGE(C28,E28,G28,I28)</f>
        <v>16737.739999999998</v>
      </c>
      <c r="L28" s="17">
        <f>K28/J28</f>
        <v>0.71197771812871335</v>
      </c>
      <c r="M28" s="12">
        <v>0.182</v>
      </c>
      <c r="N28" s="12">
        <v>329.63</v>
      </c>
      <c r="O28" s="12">
        <v>225.39</v>
      </c>
      <c r="P28" s="12">
        <v>335.16</v>
      </c>
      <c r="Q28" s="12">
        <v>133.74</v>
      </c>
      <c r="R28" s="12">
        <v>359.78</v>
      </c>
      <c r="S28" s="12">
        <v>276.17</v>
      </c>
      <c r="T28" s="12">
        <v>361.29</v>
      </c>
      <c r="U28" s="12">
        <v>202.49</v>
      </c>
      <c r="V28" s="13">
        <f>AVERAGE(N28,P28,R28,T28)</f>
        <v>346.46499999999997</v>
      </c>
      <c r="W28" s="13">
        <f>AVERAGE(O28,Q28,S28,U28)</f>
        <v>209.44749999999999</v>
      </c>
      <c r="X28" s="17">
        <f>W28/V28</f>
        <v>0.60452715281485869</v>
      </c>
      <c r="Y28" s="12">
        <v>0.11699999999999999</v>
      </c>
      <c r="Z28" s="12">
        <v>8844.25</v>
      </c>
      <c r="AA28" s="12">
        <v>5898.11</v>
      </c>
      <c r="AB28" s="12">
        <v>10224.18</v>
      </c>
      <c r="AC28" s="12">
        <v>5999.89</v>
      </c>
      <c r="AD28" s="12">
        <v>10584.7</v>
      </c>
      <c r="AE28" s="12">
        <v>5766.06</v>
      </c>
      <c r="AF28" s="12">
        <v>11429.75</v>
      </c>
      <c r="AG28" s="12">
        <v>6743.5</v>
      </c>
      <c r="AH28" s="13">
        <f>AVERAGE(Z28,AB28,AD28,AF28)</f>
        <v>10270.720000000001</v>
      </c>
      <c r="AI28" s="13">
        <f>AVERAGE(AA28,AC28,AE28,AG28)</f>
        <v>6101.89</v>
      </c>
      <c r="AJ28" s="17">
        <f>AI28/AH28</f>
        <v>0.59410537917497508</v>
      </c>
      <c r="AK28" s="12">
        <v>0.70099999999999996</v>
      </c>
      <c r="AL28" s="16">
        <f>(L28*M28)+(X28*Y28)+(AJ28*AK28)</f>
        <v>0.61677749238042179</v>
      </c>
      <c r="AM28" s="8">
        <v>63.7</v>
      </c>
      <c r="AN28" s="8">
        <v>20.7</v>
      </c>
      <c r="AO28" s="8">
        <v>15.6</v>
      </c>
    </row>
    <row r="29" spans="1:41" x14ac:dyDescent="0.35">
      <c r="A29" s="12" t="s">
        <v>16</v>
      </c>
      <c r="B29" s="12">
        <v>23901.95</v>
      </c>
      <c r="C29" s="12">
        <v>22375.62</v>
      </c>
      <c r="D29" s="12">
        <v>24205.41</v>
      </c>
      <c r="E29" s="12">
        <v>24317.39</v>
      </c>
      <c r="F29" s="12">
        <v>24199.72</v>
      </c>
      <c r="G29" s="12">
        <v>22605.26</v>
      </c>
      <c r="H29" s="12">
        <v>24154.98</v>
      </c>
      <c r="I29" s="12">
        <v>23239.75</v>
      </c>
      <c r="J29" s="13">
        <f>AVERAGE(B29,D29,F29,H29)</f>
        <v>24115.514999999999</v>
      </c>
      <c r="K29" s="13">
        <f>AVERAGE(C29,E29,G29,I29)</f>
        <v>23134.504999999997</v>
      </c>
      <c r="L29" s="17">
        <f>K29/J29</f>
        <v>0.95932037943207926</v>
      </c>
      <c r="M29" s="12">
        <v>0.28399999999999997</v>
      </c>
      <c r="N29" s="12">
        <v>330.75</v>
      </c>
      <c r="O29" s="12">
        <v>300</v>
      </c>
      <c r="P29" s="12">
        <v>336.37</v>
      </c>
      <c r="Q29" s="12">
        <v>298.94</v>
      </c>
      <c r="R29" s="12">
        <v>354.43</v>
      </c>
      <c r="S29" s="12">
        <v>291.77</v>
      </c>
      <c r="T29" s="12">
        <v>324.62</v>
      </c>
      <c r="U29" s="12">
        <v>311.11</v>
      </c>
      <c r="V29" s="13">
        <f>AVERAGE(N29,P29,R29,T29)</f>
        <v>336.54250000000002</v>
      </c>
      <c r="W29" s="13">
        <f>AVERAGE(O29,Q29,S29,U29)</f>
        <v>300.45500000000004</v>
      </c>
      <c r="X29" s="17">
        <f>W29/V29</f>
        <v>0.89276985819027321</v>
      </c>
      <c r="Y29" s="12">
        <v>7.9000000000000001E-2</v>
      </c>
      <c r="Z29" s="12">
        <v>11557.09</v>
      </c>
      <c r="AA29" s="12">
        <v>11563.04</v>
      </c>
      <c r="AB29" s="12">
        <v>14521.1</v>
      </c>
      <c r="AC29" s="12">
        <v>12854.56</v>
      </c>
      <c r="AD29" s="12">
        <v>13877.76</v>
      </c>
      <c r="AE29" s="12">
        <v>11403.41</v>
      </c>
      <c r="AF29" s="12">
        <v>13652.82</v>
      </c>
      <c r="AG29" s="12">
        <v>11559.84</v>
      </c>
      <c r="AH29" s="13">
        <f>AVERAGE(Z29,AB29,AD29,AF29)</f>
        <v>13402.192500000001</v>
      </c>
      <c r="AI29" s="13">
        <f>AVERAGE(AA29,AC29,AE29,AG29)</f>
        <v>11845.212499999998</v>
      </c>
      <c r="AJ29" s="17">
        <f>AI29/AH29</f>
        <v>0.88382647093003608</v>
      </c>
      <c r="AK29" s="12">
        <v>0.63700000000000001</v>
      </c>
      <c r="AL29" s="16">
        <f>(L29*M29)+(X29*Y29)+(AJ29*AK29)</f>
        <v>0.90597326853817506</v>
      </c>
      <c r="AM29" s="8">
        <v>62</v>
      </c>
      <c r="AN29" s="8">
        <v>33.799999999999997</v>
      </c>
      <c r="AO29" s="8">
        <v>4.2</v>
      </c>
    </row>
    <row r="30" spans="1:41" x14ac:dyDescent="0.35">
      <c r="A30" s="12" t="s">
        <v>17</v>
      </c>
      <c r="B30" s="12">
        <v>20723.91</v>
      </c>
      <c r="C30" s="12">
        <v>14852.24</v>
      </c>
      <c r="D30" s="12">
        <v>20550.28</v>
      </c>
      <c r="E30" s="12">
        <v>13898.41</v>
      </c>
      <c r="F30" s="12">
        <v>20317.78</v>
      </c>
      <c r="G30" s="12">
        <v>17161.490000000002</v>
      </c>
      <c r="H30" s="12">
        <v>20975.99</v>
      </c>
      <c r="I30" s="12">
        <v>16771.21</v>
      </c>
      <c r="J30" s="13">
        <f>AVERAGE(B30,D30,F30,H30)</f>
        <v>20641.990000000002</v>
      </c>
      <c r="K30" s="13">
        <f>AVERAGE(C30,E30,G30,I30)</f>
        <v>15670.8375</v>
      </c>
      <c r="L30" s="17">
        <f>K30/J30</f>
        <v>0.75917280746672189</v>
      </c>
      <c r="M30" s="12">
        <v>0.44299999999999995</v>
      </c>
      <c r="N30" s="12">
        <v>260.49</v>
      </c>
      <c r="O30" s="12"/>
      <c r="P30" s="12">
        <v>366.59</v>
      </c>
      <c r="Q30" s="12"/>
      <c r="R30" s="12">
        <v>343.99</v>
      </c>
      <c r="S30" s="12"/>
      <c r="T30" s="12">
        <v>369.11</v>
      </c>
      <c r="U30" s="12">
        <v>350</v>
      </c>
      <c r="V30" s="13">
        <f>AVERAGE(N30,P30,R30,T30)</f>
        <v>335.04499999999996</v>
      </c>
      <c r="W30" s="13">
        <f>AVERAGE(O30,Q30,S30,U30)</f>
        <v>350</v>
      </c>
      <c r="X30" s="17">
        <f>W30/V30</f>
        <v>1.0446357951916907</v>
      </c>
      <c r="Y30" s="12">
        <v>1.2E-2</v>
      </c>
      <c r="Z30" s="12">
        <v>9991.7800000000007</v>
      </c>
      <c r="AA30" s="12">
        <v>7502.26</v>
      </c>
      <c r="AB30" s="12">
        <v>10986.68</v>
      </c>
      <c r="AC30" s="12">
        <v>6886.51</v>
      </c>
      <c r="AD30" s="12">
        <v>12076.64</v>
      </c>
      <c r="AE30" s="12">
        <v>8112.42</v>
      </c>
      <c r="AF30" s="12">
        <v>11070.55</v>
      </c>
      <c r="AG30" s="12">
        <v>6862.55</v>
      </c>
      <c r="AH30" s="13">
        <f>AVERAGE(Z30,AB30,AD30,AF30)</f>
        <v>11031.412499999999</v>
      </c>
      <c r="AI30" s="13">
        <f>AVERAGE(AA30,AC30,AE30,AG30)</f>
        <v>7340.9350000000004</v>
      </c>
      <c r="AJ30" s="17">
        <f>AI30/AH30</f>
        <v>0.66545739269563176</v>
      </c>
      <c r="AK30" s="12">
        <v>0.54500000000000004</v>
      </c>
      <c r="AL30" s="16">
        <f>(L30*M30)+(X30*Y30)+(AJ30*AK30)</f>
        <v>0.7115234622691774</v>
      </c>
      <c r="AM30" s="8">
        <v>33.700000000000003</v>
      </c>
      <c r="AN30" s="8">
        <v>35.5</v>
      </c>
      <c r="AO30" s="8">
        <v>30.7</v>
      </c>
    </row>
    <row r="31" spans="1:41" x14ac:dyDescent="0.35">
      <c r="A31" s="12" t="s">
        <v>28</v>
      </c>
      <c r="B31" s="12">
        <v>14350.78</v>
      </c>
      <c r="C31" s="12">
        <v>16031.84</v>
      </c>
      <c r="D31" s="12">
        <v>21320.36</v>
      </c>
      <c r="E31" s="12">
        <v>20858.78</v>
      </c>
      <c r="F31" s="12">
        <v>21073.91</v>
      </c>
      <c r="G31" s="12">
        <v>24735.33</v>
      </c>
      <c r="H31" s="12">
        <v>19752.63</v>
      </c>
      <c r="I31" s="12">
        <v>13824.81</v>
      </c>
      <c r="J31" s="13">
        <f>AVERAGE(B31,D31,F31,H31)</f>
        <v>19124.420000000002</v>
      </c>
      <c r="K31" s="13">
        <f>AVERAGE(C31,E31,G31,I31)</f>
        <v>18862.689999999999</v>
      </c>
      <c r="L31" s="17">
        <f>K31/J31</f>
        <v>0.98631435620008334</v>
      </c>
      <c r="M31" s="12">
        <v>0.61499999999999999</v>
      </c>
      <c r="N31" s="12">
        <v>403.27</v>
      </c>
      <c r="O31" s="12">
        <v>300</v>
      </c>
      <c r="P31" s="12">
        <v>459.07</v>
      </c>
      <c r="Q31" s="12">
        <v>250</v>
      </c>
      <c r="R31" s="12">
        <v>437.72</v>
      </c>
      <c r="S31" s="12">
        <v>500</v>
      </c>
      <c r="T31" s="12">
        <v>375.52</v>
      </c>
      <c r="U31" s="12">
        <v>400</v>
      </c>
      <c r="V31" s="13">
        <f>AVERAGE(N31,P31,R31,T31)</f>
        <v>418.89499999999998</v>
      </c>
      <c r="W31" s="13">
        <f>AVERAGE(O31,Q31,S31,U31)</f>
        <v>362.5</v>
      </c>
      <c r="X31" s="17">
        <f>W31/V31</f>
        <v>0.8653719905943017</v>
      </c>
      <c r="Y31" s="12">
        <v>5.4000000000000006E-2</v>
      </c>
      <c r="Z31" s="12">
        <v>25129.52</v>
      </c>
      <c r="AA31" s="12">
        <v>36009.360000000001</v>
      </c>
      <c r="AB31" s="12">
        <v>29734.23</v>
      </c>
      <c r="AC31" s="12">
        <v>20684.330000000002</v>
      </c>
      <c r="AD31" s="12">
        <v>26264.48</v>
      </c>
      <c r="AE31" s="12">
        <v>18615.79</v>
      </c>
      <c r="AF31" s="12">
        <v>25216.6</v>
      </c>
      <c r="AG31" s="12">
        <v>17849.28</v>
      </c>
      <c r="AH31" s="13">
        <f>AVERAGE(Z31,AB31,AD31,AF31)</f>
        <v>26586.207499999997</v>
      </c>
      <c r="AI31" s="13">
        <f>AVERAGE(AA31,AC31,AE31,AG31)</f>
        <v>23289.690000000002</v>
      </c>
      <c r="AJ31" s="17">
        <f>AI31/AH31</f>
        <v>0.87600647817105937</v>
      </c>
      <c r="AK31" s="12">
        <v>0.33100000000000002</v>
      </c>
      <c r="AL31" s="16">
        <f>(L31*M31)+(X31*Y31)+(AJ31*AK31)</f>
        <v>0.94327156082976416</v>
      </c>
      <c r="AM31" s="8">
        <v>48.5</v>
      </c>
      <c r="AN31" s="8">
        <v>28.2</v>
      </c>
      <c r="AO31" s="8">
        <v>23.3</v>
      </c>
    </row>
    <row r="32" spans="1:41" x14ac:dyDescent="0.35">
      <c r="A32" s="12" t="s">
        <v>18</v>
      </c>
      <c r="B32" s="12">
        <v>16243.97</v>
      </c>
      <c r="C32" s="12">
        <v>11579.29</v>
      </c>
      <c r="D32" s="12">
        <v>15881.97</v>
      </c>
      <c r="E32" s="12">
        <v>11055.45</v>
      </c>
      <c r="F32" s="12">
        <v>17926.8</v>
      </c>
      <c r="G32" s="12">
        <v>11329.84</v>
      </c>
      <c r="H32" s="12">
        <v>16879.05</v>
      </c>
      <c r="I32" s="12">
        <v>10714.4</v>
      </c>
      <c r="J32" s="13">
        <f>AVERAGE(B32,D32,F32,H32)</f>
        <v>16732.947499999998</v>
      </c>
      <c r="K32" s="13">
        <f>AVERAGE(C32,E32,G32,I32)</f>
        <v>11169.745000000001</v>
      </c>
      <c r="L32" s="17">
        <f>K32/J32</f>
        <v>0.66753003318751836</v>
      </c>
      <c r="M32" s="12">
        <v>0.16800000000000001</v>
      </c>
      <c r="N32" s="12">
        <v>210.1</v>
      </c>
      <c r="O32" s="12">
        <v>141.41</v>
      </c>
      <c r="P32" s="12">
        <v>214.72</v>
      </c>
      <c r="Q32" s="12">
        <v>138.74</v>
      </c>
      <c r="R32" s="12">
        <v>241.22</v>
      </c>
      <c r="S32" s="12">
        <v>156.41</v>
      </c>
      <c r="T32" s="12">
        <v>246.29</v>
      </c>
      <c r="U32" s="12">
        <v>162.51</v>
      </c>
      <c r="V32" s="13">
        <f>AVERAGE(N32,P32,R32,T32)</f>
        <v>228.08249999999998</v>
      </c>
      <c r="W32" s="13">
        <f>AVERAGE(O32,Q32,S32,U32)</f>
        <v>149.76749999999998</v>
      </c>
      <c r="X32" s="17">
        <f>W32/V32</f>
        <v>0.6566374009404492</v>
      </c>
      <c r="Y32" s="12">
        <v>0.25600000000000001</v>
      </c>
      <c r="Z32" s="12">
        <v>9014.43</v>
      </c>
      <c r="AA32" s="12">
        <v>5782.6</v>
      </c>
      <c r="AB32" s="12">
        <v>9305.39</v>
      </c>
      <c r="AC32" s="12">
        <v>3962.27</v>
      </c>
      <c r="AD32" s="12">
        <v>9326.3700000000008</v>
      </c>
      <c r="AE32" s="12">
        <v>4324.51</v>
      </c>
      <c r="AF32" s="12">
        <v>9591.85</v>
      </c>
      <c r="AG32" s="12">
        <v>4357.3100000000004</v>
      </c>
      <c r="AH32" s="13">
        <f>AVERAGE(Z32,AB32,AD32,AF32)</f>
        <v>9309.51</v>
      </c>
      <c r="AI32" s="13">
        <f>AVERAGE(AA32,AC32,AE32,AG32)</f>
        <v>4606.6725000000006</v>
      </c>
      <c r="AJ32" s="17">
        <f>AI32/AH32</f>
        <v>0.49483512021577941</v>
      </c>
      <c r="AK32" s="12">
        <v>0.57600000000000007</v>
      </c>
      <c r="AL32" s="16">
        <f>(L32*M32)+(X32*Y32)+(AJ32*AK32)</f>
        <v>0.56526924946054702</v>
      </c>
      <c r="AM32" s="8">
        <v>52.5</v>
      </c>
      <c r="AN32" s="8">
        <v>24.3</v>
      </c>
      <c r="AO32" s="8">
        <v>23.3</v>
      </c>
    </row>
    <row r="33" spans="1:41" x14ac:dyDescent="0.35">
      <c r="A33" s="12" t="s">
        <v>29</v>
      </c>
      <c r="B33" s="12">
        <v>17126.52</v>
      </c>
      <c r="C33" s="12">
        <v>13351.09</v>
      </c>
      <c r="D33" s="12">
        <v>16872.71</v>
      </c>
      <c r="E33" s="12">
        <v>14269.43</v>
      </c>
      <c r="F33" s="12">
        <v>16742.54</v>
      </c>
      <c r="G33" s="12">
        <v>15563.63</v>
      </c>
      <c r="H33" s="12">
        <v>19486.04</v>
      </c>
      <c r="I33" s="12">
        <v>15815.29</v>
      </c>
      <c r="J33" s="13">
        <f>AVERAGE(B33,D33,F33,H33)</f>
        <v>17556.952499999999</v>
      </c>
      <c r="K33" s="13">
        <f>AVERAGE(C33,E33,G33,I33)</f>
        <v>14749.86</v>
      </c>
      <c r="L33" s="17">
        <f>K33/J33</f>
        <v>0.84011504844021201</v>
      </c>
      <c r="M33" s="12">
        <v>0.42399999999999999</v>
      </c>
      <c r="N33" s="12">
        <v>338.01</v>
      </c>
      <c r="O33" s="12">
        <v>201.36</v>
      </c>
      <c r="P33" s="12">
        <v>377.48</v>
      </c>
      <c r="Q33" s="12">
        <v>248.01</v>
      </c>
      <c r="R33" s="12">
        <v>378.63</v>
      </c>
      <c r="S33" s="12">
        <v>119.66</v>
      </c>
      <c r="T33" s="12">
        <v>330.79</v>
      </c>
      <c r="U33" s="12">
        <v>223.24</v>
      </c>
      <c r="V33" s="13">
        <f>AVERAGE(N33,P33,R33,T33)</f>
        <v>356.22749999999996</v>
      </c>
      <c r="W33" s="13">
        <f>AVERAGE(O33,Q33,S33,U33)</f>
        <v>198.0675</v>
      </c>
      <c r="X33" s="17">
        <f>W33/V33</f>
        <v>0.55601406404615028</v>
      </c>
      <c r="Y33" s="12">
        <v>0.30099999999999999</v>
      </c>
      <c r="Z33" s="12">
        <v>10054.469999999999</v>
      </c>
      <c r="AA33" s="12">
        <v>28076.33</v>
      </c>
      <c r="AB33" s="12">
        <v>12505.6</v>
      </c>
      <c r="AC33" s="12">
        <v>21720.91</v>
      </c>
      <c r="AD33" s="12">
        <v>17455.37</v>
      </c>
      <c r="AE33" s="12">
        <v>10642.84</v>
      </c>
      <c r="AF33" s="12">
        <v>16468.04</v>
      </c>
      <c r="AG33" s="12">
        <v>16476.68</v>
      </c>
      <c r="AH33" s="13">
        <f>AVERAGE(Z33,AB33,AD33,AF33)</f>
        <v>14120.87</v>
      </c>
      <c r="AI33" s="13">
        <f>AVERAGE(AA33,AC33,AE33,AG33)</f>
        <v>19229.190000000002</v>
      </c>
      <c r="AJ33" s="17">
        <f>AI33/AH33</f>
        <v>1.3617567472825685</v>
      </c>
      <c r="AK33" s="12">
        <v>0.27500000000000002</v>
      </c>
      <c r="AL33" s="16">
        <f>(L33*M33)+(X33*Y33)+(AJ33*AK33)</f>
        <v>0.89805211931924755</v>
      </c>
      <c r="AM33" s="8">
        <v>58.8</v>
      </c>
      <c r="AN33" s="8">
        <v>30.1</v>
      </c>
      <c r="AO33" s="8">
        <v>11.1</v>
      </c>
    </row>
    <row r="34" spans="1:41" x14ac:dyDescent="0.35">
      <c r="A34" s="12" t="s">
        <v>19</v>
      </c>
      <c r="B34" s="12">
        <v>16025.02</v>
      </c>
      <c r="C34" s="12">
        <v>20611.54</v>
      </c>
      <c r="D34" s="12">
        <v>14452.6</v>
      </c>
      <c r="E34" s="12">
        <v>15577.72</v>
      </c>
      <c r="F34" s="12">
        <v>15877.8</v>
      </c>
      <c r="G34" s="12">
        <v>15380.54</v>
      </c>
      <c r="H34" s="12">
        <v>15939.1</v>
      </c>
      <c r="I34" s="12">
        <v>15284.46</v>
      </c>
      <c r="J34" s="13">
        <f>AVERAGE(B34,D34,F34,H34)</f>
        <v>15573.63</v>
      </c>
      <c r="K34" s="13">
        <f>AVERAGE(C34,E34,G34,I34)</f>
        <v>16713.565000000002</v>
      </c>
      <c r="L34" s="17">
        <f>K34/J34</f>
        <v>1.073196486625148</v>
      </c>
      <c r="M34" s="12">
        <v>0.34299999999999997</v>
      </c>
      <c r="N34" s="12">
        <v>313.02</v>
      </c>
      <c r="O34" s="12">
        <v>237.84</v>
      </c>
      <c r="P34" s="12">
        <v>312.57</v>
      </c>
      <c r="Q34" s="12">
        <v>254.08</v>
      </c>
      <c r="R34" s="12">
        <v>318.62</v>
      </c>
      <c r="S34" s="12">
        <v>235.77</v>
      </c>
      <c r="T34" s="12">
        <v>309.24</v>
      </c>
      <c r="U34" s="12">
        <v>209.42</v>
      </c>
      <c r="V34" s="13">
        <f>AVERAGE(N34,P34,R34,T34)</f>
        <v>313.36249999999995</v>
      </c>
      <c r="W34" s="13">
        <f>AVERAGE(O34,Q34,S34,U34)</f>
        <v>234.2775</v>
      </c>
      <c r="X34" s="17">
        <f>W34/V34</f>
        <v>0.7476245562248196</v>
      </c>
      <c r="Y34" s="12">
        <v>0.19</v>
      </c>
      <c r="Z34" s="12">
        <v>17923.04</v>
      </c>
      <c r="AA34" s="12">
        <v>7294.65</v>
      </c>
      <c r="AB34" s="12">
        <v>16049.92</v>
      </c>
      <c r="AC34" s="12">
        <v>5520.55</v>
      </c>
      <c r="AD34" s="12">
        <v>15308.91</v>
      </c>
      <c r="AE34" s="12">
        <v>5402.22</v>
      </c>
      <c r="AF34" s="12">
        <v>16572.560000000001</v>
      </c>
      <c r="AG34" s="12">
        <v>6015.42</v>
      </c>
      <c r="AH34" s="13">
        <f>AVERAGE(Z34,AB34,AD34,AF34)</f>
        <v>16463.607499999998</v>
      </c>
      <c r="AI34" s="13">
        <f>AVERAGE(AA34,AC34,AE34,AG34)</f>
        <v>6058.2100000000009</v>
      </c>
      <c r="AJ34" s="17">
        <f>AI34/AH34</f>
        <v>0.36797585219399831</v>
      </c>
      <c r="AK34" s="12">
        <v>0.46700000000000003</v>
      </c>
      <c r="AL34" s="16">
        <f>(L34*M34)+(X34*Y34)+(AJ34*AK34)</f>
        <v>0.68199978356973867</v>
      </c>
      <c r="AM34" s="8">
        <v>64.599999999999994</v>
      </c>
      <c r="AN34" s="8">
        <v>16</v>
      </c>
      <c r="AO34" s="8">
        <v>19.399999999999999</v>
      </c>
    </row>
    <row r="35" spans="1:41" x14ac:dyDescent="0.35">
      <c r="A35" s="12" t="s">
        <v>20</v>
      </c>
      <c r="B35" s="12">
        <v>16211.91</v>
      </c>
      <c r="C35" s="12">
        <v>14121.1</v>
      </c>
      <c r="D35" s="12">
        <v>16614.37</v>
      </c>
      <c r="E35" s="12">
        <v>17245.990000000002</v>
      </c>
      <c r="F35" s="12">
        <v>16823.16</v>
      </c>
      <c r="G35" s="12">
        <v>15975.09</v>
      </c>
      <c r="H35" s="12">
        <v>17158.689999999999</v>
      </c>
      <c r="I35" s="12">
        <v>15356.99</v>
      </c>
      <c r="J35" s="13">
        <f>AVERAGE(B35,D35,F35,H35)</f>
        <v>16702.032500000001</v>
      </c>
      <c r="K35" s="13">
        <f>AVERAGE(C35,E35,G35,I35)</f>
        <v>15674.792500000001</v>
      </c>
      <c r="L35" s="17">
        <f>K35/J35</f>
        <v>0.93849610818324058</v>
      </c>
      <c r="M35" s="12">
        <v>0.20699999999999999</v>
      </c>
      <c r="N35" s="12">
        <v>305.27999999999997</v>
      </c>
      <c r="O35" s="12">
        <v>217.92</v>
      </c>
      <c r="P35" s="12">
        <v>298.16000000000003</v>
      </c>
      <c r="Q35" s="12">
        <v>221.93</v>
      </c>
      <c r="R35" s="12">
        <v>284.42</v>
      </c>
      <c r="S35" s="12">
        <v>271.01</v>
      </c>
      <c r="T35" s="12">
        <v>312.32</v>
      </c>
      <c r="U35" s="12">
        <v>230.97</v>
      </c>
      <c r="V35" s="13">
        <f>AVERAGE(N35,P35,R35,T35)</f>
        <v>300.04500000000002</v>
      </c>
      <c r="W35" s="13">
        <f>AVERAGE(O35,Q35,S35,U35)</f>
        <v>235.45750000000001</v>
      </c>
      <c r="X35" s="17">
        <f>W35/V35</f>
        <v>0.7847406222399973</v>
      </c>
      <c r="Y35" s="12">
        <v>0.156</v>
      </c>
      <c r="Z35" s="12">
        <v>10141</v>
      </c>
      <c r="AA35" s="12">
        <v>5416.99</v>
      </c>
      <c r="AB35" s="12">
        <v>11262.43</v>
      </c>
      <c r="AC35" s="12">
        <v>5385.72</v>
      </c>
      <c r="AD35" s="12">
        <v>12079.18</v>
      </c>
      <c r="AE35" s="12">
        <v>5201.34</v>
      </c>
      <c r="AF35" s="12">
        <v>13010.6</v>
      </c>
      <c r="AG35" s="12">
        <v>6039.44</v>
      </c>
      <c r="AH35" s="13">
        <f>AVERAGE(Z35,AB35,AD35,AF35)</f>
        <v>11623.3025</v>
      </c>
      <c r="AI35" s="13">
        <f>AVERAGE(AA35,AC35,AE35,AG35)</f>
        <v>5510.8724999999995</v>
      </c>
      <c r="AJ35" s="17">
        <f>AI35/AH35</f>
        <v>0.47412278050923989</v>
      </c>
      <c r="AK35" s="12">
        <v>0.63700000000000001</v>
      </c>
      <c r="AL35" s="16">
        <f>(L35*M35)+(X35*Y35)+(AJ35*AK35)</f>
        <v>0.61870444264775615</v>
      </c>
      <c r="AM35" s="8">
        <v>46.2</v>
      </c>
      <c r="AN35" s="8">
        <v>23.1</v>
      </c>
      <c r="AO35" s="8">
        <v>30.7</v>
      </c>
    </row>
    <row r="36" spans="1:41" x14ac:dyDescent="0.35">
      <c r="A36" s="12" t="s">
        <v>21</v>
      </c>
      <c r="B36" s="12">
        <v>13921.92</v>
      </c>
      <c r="C36" s="12">
        <v>15011.39</v>
      </c>
      <c r="D36" s="12">
        <v>15032.83</v>
      </c>
      <c r="E36" s="12">
        <v>12143.49</v>
      </c>
      <c r="F36" s="12">
        <v>15511.35</v>
      </c>
      <c r="G36" s="12">
        <v>13251.31</v>
      </c>
      <c r="H36" s="12">
        <v>16847.98</v>
      </c>
      <c r="I36" s="12">
        <v>15483.08</v>
      </c>
      <c r="J36" s="13">
        <f>AVERAGE(B36,D36,F36,H36)</f>
        <v>15328.52</v>
      </c>
      <c r="K36" s="13">
        <f>AVERAGE(C36,E36,G36,I36)</f>
        <v>13972.317499999999</v>
      </c>
      <c r="L36" s="17">
        <f>K36/J36</f>
        <v>0.91152423717358222</v>
      </c>
      <c r="M36" s="12">
        <v>0.33799999999999997</v>
      </c>
      <c r="N36" s="12">
        <v>334.94</v>
      </c>
      <c r="O36" s="12"/>
      <c r="P36" s="12">
        <v>406.18</v>
      </c>
      <c r="Q36" s="12"/>
      <c r="R36" s="12">
        <v>358.91</v>
      </c>
      <c r="S36" s="12"/>
      <c r="T36" s="12">
        <v>395.77</v>
      </c>
      <c r="U36" s="12"/>
      <c r="V36" s="13">
        <f>AVERAGE(N36,P36,R36,T36)</f>
        <v>373.95</v>
      </c>
      <c r="W36" s="13"/>
      <c r="X36" s="17"/>
      <c r="Y36" s="12">
        <v>4.2000000000000003E-2</v>
      </c>
      <c r="Z36" s="12">
        <v>10256.69</v>
      </c>
      <c r="AA36" s="12">
        <v>5728.05</v>
      </c>
      <c r="AB36" s="12">
        <v>12022.79</v>
      </c>
      <c r="AC36" s="12">
        <v>8077.85</v>
      </c>
      <c r="AD36" s="12">
        <v>11445.96</v>
      </c>
      <c r="AE36" s="12">
        <v>8129.87</v>
      </c>
      <c r="AF36" s="12">
        <v>13143.81</v>
      </c>
      <c r="AG36" s="12">
        <v>8120.93</v>
      </c>
      <c r="AH36" s="13">
        <f>AVERAGE(Z36,AB36,AD36,AF36)</f>
        <v>11717.3125</v>
      </c>
      <c r="AI36" s="13">
        <f>AVERAGE(AA36,AC36,AE36,AG36)</f>
        <v>7514.1750000000002</v>
      </c>
      <c r="AJ36" s="17">
        <f>AI36/AH36</f>
        <v>0.6412882646938024</v>
      </c>
      <c r="AK36" s="12">
        <v>0.62</v>
      </c>
      <c r="AL36" s="16">
        <f>(L36*M36)+(X36*Y36)+(AJ36*AK36)</f>
        <v>0.70569391627482825</v>
      </c>
      <c r="AM36" s="8">
        <v>27.8</v>
      </c>
      <c r="AN36" s="8">
        <v>57.2</v>
      </c>
      <c r="AO36" s="8">
        <v>15.1</v>
      </c>
    </row>
    <row r="37" spans="1:41" x14ac:dyDescent="0.35">
      <c r="A37" s="12" t="s">
        <v>22</v>
      </c>
      <c r="B37" s="12">
        <v>15596.81</v>
      </c>
      <c r="C37" s="12">
        <v>11441.72</v>
      </c>
      <c r="D37" s="12">
        <v>15948.78</v>
      </c>
      <c r="E37" s="12">
        <v>12305.7</v>
      </c>
      <c r="F37" s="12">
        <v>16186.15</v>
      </c>
      <c r="G37" s="12">
        <v>11324.64</v>
      </c>
      <c r="H37" s="12">
        <v>16871.27</v>
      </c>
      <c r="I37" s="12">
        <v>12063.25</v>
      </c>
      <c r="J37" s="13">
        <f>AVERAGE(B37,D37,F37,H37)</f>
        <v>16150.752499999999</v>
      </c>
      <c r="K37" s="13">
        <f>AVERAGE(C37,E37,G37,I37)</f>
        <v>11783.827499999999</v>
      </c>
      <c r="L37" s="17">
        <f>K37/J37</f>
        <v>0.72961476562779348</v>
      </c>
      <c r="M37" s="12">
        <v>0.35499999999999998</v>
      </c>
      <c r="N37" s="12">
        <v>341.72</v>
      </c>
      <c r="O37" s="12">
        <v>185.92</v>
      </c>
      <c r="P37" s="12">
        <v>365.39</v>
      </c>
      <c r="Q37" s="12">
        <v>189.37</v>
      </c>
      <c r="R37" s="12">
        <v>384.09</v>
      </c>
      <c r="S37" s="12">
        <v>203.93</v>
      </c>
      <c r="T37" s="12">
        <v>382.59</v>
      </c>
      <c r="U37" s="12">
        <v>190.28</v>
      </c>
      <c r="V37" s="13">
        <f>AVERAGE(N37,P37,R37,T37)</f>
        <v>368.44749999999999</v>
      </c>
      <c r="W37" s="13">
        <f>AVERAGE(O37,Q37,S37,U37)</f>
        <v>192.375</v>
      </c>
      <c r="X37" s="17">
        <f>W37/V37</f>
        <v>0.52212323329646693</v>
      </c>
      <c r="Y37" s="12">
        <v>0.307</v>
      </c>
      <c r="Z37" s="12">
        <v>16064.68</v>
      </c>
      <c r="AA37" s="12">
        <v>5954.75</v>
      </c>
      <c r="AB37" s="12">
        <v>16186.52</v>
      </c>
      <c r="AC37" s="12">
        <v>5814.84</v>
      </c>
      <c r="AD37" s="12">
        <v>16069.7</v>
      </c>
      <c r="AE37" s="12">
        <v>5865</v>
      </c>
      <c r="AF37" s="12">
        <v>16246.5</v>
      </c>
      <c r="AG37" s="12">
        <v>5928.76</v>
      </c>
      <c r="AH37" s="13">
        <f>AVERAGE(Z37,AB37,AD37,AF37)</f>
        <v>16141.85</v>
      </c>
      <c r="AI37" s="13">
        <f>AVERAGE(AA37,AC37,AE37,AG37)</f>
        <v>5890.8374999999996</v>
      </c>
      <c r="AJ37" s="17">
        <f>AI37/AH37</f>
        <v>0.36494190566756596</v>
      </c>
      <c r="AK37" s="12">
        <v>0.33700000000000002</v>
      </c>
      <c r="AL37" s="16">
        <f>(L37*M37)+(X37*Y37)+(AJ37*AK37)</f>
        <v>0.54229049662985174</v>
      </c>
      <c r="AM37" s="8">
        <v>32.200000000000003</v>
      </c>
      <c r="AN37" s="8">
        <v>65.5</v>
      </c>
      <c r="AO37" s="8">
        <v>2.2999999999999998</v>
      </c>
    </row>
    <row r="38" spans="1:41" x14ac:dyDescent="0.35">
      <c r="A38" s="12" t="s">
        <v>23</v>
      </c>
      <c r="B38" s="12">
        <v>20460.560000000001</v>
      </c>
      <c r="C38" s="12">
        <v>9307.2199999999993</v>
      </c>
      <c r="D38" s="12">
        <v>20244.66</v>
      </c>
      <c r="E38" s="12">
        <v>11225.59</v>
      </c>
      <c r="F38" s="12">
        <v>19205.990000000002</v>
      </c>
      <c r="G38" s="12">
        <v>11860.5</v>
      </c>
      <c r="H38" s="12">
        <v>20238.27</v>
      </c>
      <c r="I38" s="12">
        <v>11900.59</v>
      </c>
      <c r="J38" s="13">
        <f>AVERAGE(B38,D38,F38,H38)</f>
        <v>20037.370000000003</v>
      </c>
      <c r="K38" s="13">
        <f>AVERAGE(C38,E38,G38,I38)</f>
        <v>11073.474999999999</v>
      </c>
      <c r="L38" s="17">
        <f>K38/J38</f>
        <v>0.55264114002985409</v>
      </c>
      <c r="M38" s="12">
        <v>0.28199999999999997</v>
      </c>
      <c r="N38" s="12">
        <v>277.81</v>
      </c>
      <c r="O38" s="12">
        <v>214.45</v>
      </c>
      <c r="P38" s="12">
        <v>302.29000000000002</v>
      </c>
      <c r="Q38" s="12">
        <v>253.23</v>
      </c>
      <c r="R38" s="12">
        <v>331.9</v>
      </c>
      <c r="S38" s="12">
        <v>232.75</v>
      </c>
      <c r="T38" s="12">
        <v>350.31</v>
      </c>
      <c r="U38" s="12">
        <v>218.06</v>
      </c>
      <c r="V38" s="13">
        <f>AVERAGE(N38,P38,R38,T38)</f>
        <v>315.57749999999999</v>
      </c>
      <c r="W38" s="13">
        <f>AVERAGE(O38,Q38,S38,U38)</f>
        <v>229.6225</v>
      </c>
      <c r="X38" s="17">
        <f>W38/V38</f>
        <v>0.72762633584460235</v>
      </c>
      <c r="Y38" s="12">
        <v>0.23300000000000001</v>
      </c>
      <c r="Z38" s="12">
        <v>14062.66</v>
      </c>
      <c r="AA38" s="12">
        <v>3805.85</v>
      </c>
      <c r="AB38" s="12">
        <v>15149.18</v>
      </c>
      <c r="AC38" s="12">
        <v>5239.2700000000004</v>
      </c>
      <c r="AD38" s="12">
        <v>14300.53</v>
      </c>
      <c r="AE38" s="12">
        <v>4559.6400000000003</v>
      </c>
      <c r="AF38" s="12">
        <v>15007.83</v>
      </c>
      <c r="AG38" s="12">
        <v>5041.5</v>
      </c>
      <c r="AH38" s="13">
        <f>AVERAGE(Z38,AB38,AD38,AF38)</f>
        <v>14630.050000000001</v>
      </c>
      <c r="AI38" s="13">
        <f>AVERAGE(AA38,AC38,AE38,AG38)</f>
        <v>4661.5650000000005</v>
      </c>
      <c r="AJ38" s="17">
        <f>AI38/AH38</f>
        <v>0.31862946469765996</v>
      </c>
      <c r="AK38" s="12">
        <v>0.48499999999999999</v>
      </c>
      <c r="AL38" s="16">
        <f>(L38*M38)+(X38*Y38)+(AJ38*AK38)</f>
        <v>0.47991702811857628</v>
      </c>
      <c r="AM38" s="8">
        <v>18.5</v>
      </c>
      <c r="AN38" s="8">
        <v>78.900000000000006</v>
      </c>
      <c r="AO38" s="8">
        <v>2.6</v>
      </c>
    </row>
    <row r="39" spans="1:41" x14ac:dyDescent="0.35">
      <c r="A39" s="12" t="s">
        <v>24</v>
      </c>
      <c r="B39" s="12">
        <v>17191.46</v>
      </c>
      <c r="C39" s="12">
        <v>12080.99</v>
      </c>
      <c r="D39" s="12">
        <v>16248.38</v>
      </c>
      <c r="E39" s="12">
        <v>11790.02</v>
      </c>
      <c r="F39" s="12">
        <v>19515.16</v>
      </c>
      <c r="G39" s="12">
        <v>13627.74</v>
      </c>
      <c r="H39" s="12">
        <v>17958.66</v>
      </c>
      <c r="I39" s="12">
        <v>13728.09</v>
      </c>
      <c r="J39" s="13">
        <f>AVERAGE(B39,D39,F39,H39)</f>
        <v>17728.415000000001</v>
      </c>
      <c r="K39" s="13">
        <f>AVERAGE(C39,E39,G39,I39)</f>
        <v>12806.71</v>
      </c>
      <c r="L39" s="17">
        <f>K39/J39</f>
        <v>0.7223832474589521</v>
      </c>
      <c r="M39" s="12">
        <v>0.24299999999999999</v>
      </c>
      <c r="N39" s="12">
        <v>283.04000000000002</v>
      </c>
      <c r="O39" s="12">
        <v>228.31</v>
      </c>
      <c r="P39" s="12">
        <v>307.8</v>
      </c>
      <c r="Q39" s="12">
        <v>232.61</v>
      </c>
      <c r="R39" s="12">
        <v>317.52999999999997</v>
      </c>
      <c r="S39" s="12">
        <v>318.8</v>
      </c>
      <c r="T39" s="12">
        <v>323.10000000000002</v>
      </c>
      <c r="U39" s="12">
        <v>294.27</v>
      </c>
      <c r="V39" s="13">
        <f>AVERAGE(N39,P39,R39,T39)</f>
        <v>307.86750000000001</v>
      </c>
      <c r="W39" s="13">
        <f>AVERAGE(O39,Q39,S39,U39)</f>
        <v>268.4975</v>
      </c>
      <c r="X39" s="17">
        <f>W39/V39</f>
        <v>0.87212031149764102</v>
      </c>
      <c r="Y39" s="12">
        <v>0.23300000000000001</v>
      </c>
      <c r="Z39" s="12">
        <v>8772.2999999999993</v>
      </c>
      <c r="AA39" s="12">
        <v>5912.74</v>
      </c>
      <c r="AB39" s="12">
        <v>9426.24</v>
      </c>
      <c r="AC39" s="12">
        <v>6385.65</v>
      </c>
      <c r="AD39" s="12">
        <v>10758.44</v>
      </c>
      <c r="AE39" s="12">
        <v>7863.55</v>
      </c>
      <c r="AF39" s="12">
        <v>10475.799999999999</v>
      </c>
      <c r="AG39" s="12">
        <v>4184.72</v>
      </c>
      <c r="AH39" s="13">
        <f>AVERAGE(Z39,AB39,AD39,AF39)</f>
        <v>9858.1949999999997</v>
      </c>
      <c r="AI39" s="13">
        <f>AVERAGE(AA39,AC39,AE39,AG39)</f>
        <v>6086.665</v>
      </c>
      <c r="AJ39" s="17">
        <f>AI39/AH39</f>
        <v>0.61742185055174914</v>
      </c>
      <c r="AK39" s="12">
        <v>0.52500000000000002</v>
      </c>
      <c r="AL39" s="16">
        <f>(L39*M39)+(X39*Y39)+(AJ39*AK39)</f>
        <v>0.70288963325114406</v>
      </c>
      <c r="AM39" s="8">
        <v>12.3</v>
      </c>
      <c r="AN39" s="8">
        <v>86.9</v>
      </c>
      <c r="AO39" s="8">
        <v>0.7</v>
      </c>
    </row>
    <row r="40" spans="1:41" x14ac:dyDescent="0.35">
      <c r="A40" s="12" t="s">
        <v>25</v>
      </c>
      <c r="B40" s="12">
        <v>15874.82</v>
      </c>
      <c r="C40" s="12">
        <v>16416.48</v>
      </c>
      <c r="D40" s="12">
        <v>16193.44</v>
      </c>
      <c r="E40" s="12">
        <v>16112.85</v>
      </c>
      <c r="F40" s="12">
        <v>15763.74</v>
      </c>
      <c r="G40" s="12">
        <v>17864.13</v>
      </c>
      <c r="H40" s="12">
        <v>16386.04</v>
      </c>
      <c r="I40" s="12">
        <v>20489.84</v>
      </c>
      <c r="J40" s="13">
        <f>AVERAGE(B40,D40,F40,H40)</f>
        <v>16054.51</v>
      </c>
      <c r="K40" s="13">
        <f>AVERAGE(C40,E40,G40,I40)</f>
        <v>17720.825000000001</v>
      </c>
      <c r="L40" s="17">
        <f>K40/J40</f>
        <v>1.1037910842498464</v>
      </c>
      <c r="M40" s="12">
        <v>0.16</v>
      </c>
      <c r="N40" s="12">
        <v>235.93</v>
      </c>
      <c r="O40" s="12">
        <v>173.77</v>
      </c>
      <c r="P40" s="12">
        <v>249.06</v>
      </c>
      <c r="Q40" s="12">
        <v>178.62</v>
      </c>
      <c r="R40" s="12">
        <v>248.57</v>
      </c>
      <c r="S40" s="12">
        <v>172.76</v>
      </c>
      <c r="T40" s="12">
        <v>257.08999999999997</v>
      </c>
      <c r="U40" s="12">
        <v>185.29</v>
      </c>
      <c r="V40" s="13">
        <f>AVERAGE(N40,P40,R40,T40)</f>
        <v>247.66249999999997</v>
      </c>
      <c r="W40" s="13">
        <f>AVERAGE(O40,Q40,S40,U40)</f>
        <v>177.60999999999999</v>
      </c>
      <c r="X40" s="17">
        <f>W40/V40</f>
        <v>0.71714530863574422</v>
      </c>
      <c r="Y40" s="12">
        <v>0.19399999999999998</v>
      </c>
      <c r="Z40" s="12">
        <v>10012.64</v>
      </c>
      <c r="AA40" s="12">
        <v>6530.08</v>
      </c>
      <c r="AB40" s="12">
        <v>9898.84</v>
      </c>
      <c r="AC40" s="12">
        <v>6196.64</v>
      </c>
      <c r="AD40" s="12">
        <v>9566.39</v>
      </c>
      <c r="AE40" s="12">
        <v>5099.8999999999996</v>
      </c>
      <c r="AF40" s="12">
        <v>10186.969999999999</v>
      </c>
      <c r="AG40" s="12">
        <v>5121.13</v>
      </c>
      <c r="AH40" s="13">
        <f>AVERAGE(Z40,AB40,AD40,AF40)</f>
        <v>9916.2099999999991</v>
      </c>
      <c r="AI40" s="13">
        <f>AVERAGE(AA40,AC40,AE40,AG40)</f>
        <v>5736.9375000000009</v>
      </c>
      <c r="AJ40" s="17">
        <f>AI40/AH40</f>
        <v>0.57854134795451095</v>
      </c>
      <c r="AK40" s="12">
        <v>0.64599999999999991</v>
      </c>
      <c r="AL40" s="16">
        <f>(L40*M40)+(X40*Y40)+(AJ40*AK40)</f>
        <v>0.68947047413392382</v>
      </c>
      <c r="AM40" s="8"/>
      <c r="AN40" s="8"/>
      <c r="AO40" s="8"/>
    </row>
    <row r="41" spans="1:41" x14ac:dyDescent="0.35">
      <c r="A41" s="12" t="s">
        <v>26</v>
      </c>
      <c r="B41" s="12">
        <v>16499.39</v>
      </c>
      <c r="C41" s="12">
        <v>11926.02</v>
      </c>
      <c r="D41" s="12">
        <v>15996.68</v>
      </c>
      <c r="E41" s="12">
        <v>11427.54</v>
      </c>
      <c r="F41" s="12">
        <v>18247.77</v>
      </c>
      <c r="G41" s="12">
        <v>13340.01</v>
      </c>
      <c r="H41" s="12">
        <v>17520.12</v>
      </c>
      <c r="I41" s="12">
        <v>13611.21</v>
      </c>
      <c r="J41" s="13">
        <f>AVERAGE(B41,D41,F41,H41)</f>
        <v>17065.989999999998</v>
      </c>
      <c r="K41" s="13">
        <f>AVERAGE(C41,E41,G41,I41)</f>
        <v>12576.195</v>
      </c>
      <c r="L41" s="17">
        <f>K41/J41</f>
        <v>0.73691564333507764</v>
      </c>
      <c r="M41" s="12">
        <v>0.30099999999999999</v>
      </c>
      <c r="N41" s="12">
        <v>308.58</v>
      </c>
      <c r="O41" s="12">
        <v>250</v>
      </c>
      <c r="P41" s="12">
        <v>290.92</v>
      </c>
      <c r="Q41" s="12">
        <v>232.8</v>
      </c>
      <c r="R41" s="12">
        <v>293.45</v>
      </c>
      <c r="S41" s="12">
        <v>227.34</v>
      </c>
      <c r="T41" s="12">
        <v>285.5</v>
      </c>
      <c r="U41" s="12">
        <v>268.07</v>
      </c>
      <c r="V41" s="13">
        <f>AVERAGE(N41,P41,R41,T41)</f>
        <v>294.61250000000001</v>
      </c>
      <c r="W41" s="13">
        <f>AVERAGE(O41,Q41,S41,U41)</f>
        <v>244.55250000000001</v>
      </c>
      <c r="X41" s="17">
        <f>W41/V41</f>
        <v>0.83008188722474441</v>
      </c>
      <c r="Y41" s="12">
        <v>0.111</v>
      </c>
      <c r="Z41" s="12">
        <v>13110.21</v>
      </c>
      <c r="AA41" s="12">
        <v>5266.12</v>
      </c>
      <c r="AB41" s="12">
        <v>13814.93</v>
      </c>
      <c r="AC41" s="12">
        <v>5511.44</v>
      </c>
      <c r="AD41" s="12">
        <v>14050.26</v>
      </c>
      <c r="AE41" s="12">
        <v>3477.49</v>
      </c>
      <c r="AF41" s="12">
        <v>13629.02</v>
      </c>
      <c r="AG41" s="12">
        <v>4714.59</v>
      </c>
      <c r="AH41" s="13">
        <f>AVERAGE(Z41,AB41,AD41,AF41)</f>
        <v>13651.105</v>
      </c>
      <c r="AI41" s="13">
        <f>AVERAGE(AA41,AC41,AE41,AG41)</f>
        <v>4742.41</v>
      </c>
      <c r="AJ41" s="17">
        <f>AI41/AH41</f>
        <v>0.34740118107655021</v>
      </c>
      <c r="AK41" s="12">
        <v>0.58799999999999997</v>
      </c>
      <c r="AL41" s="16">
        <f>(L41*M41)+(X41*Y41)+(AJ41*AK41)</f>
        <v>0.51822259259881653</v>
      </c>
      <c r="AM41" s="8">
        <v>15.1</v>
      </c>
      <c r="AN41" s="8">
        <v>48.1</v>
      </c>
      <c r="AO41" s="8">
        <v>36.799999999999997</v>
      </c>
    </row>
    <row r="42" spans="1:41" x14ac:dyDescent="0.35">
      <c r="A42" s="12" t="s">
        <v>27</v>
      </c>
      <c r="B42" s="12">
        <v>13539.24</v>
      </c>
      <c r="C42" s="12">
        <v>10266.25</v>
      </c>
      <c r="D42" s="12">
        <v>13490.29</v>
      </c>
      <c r="E42" s="12">
        <v>9373.5300000000007</v>
      </c>
      <c r="F42" s="12">
        <v>14268.02</v>
      </c>
      <c r="G42" s="12">
        <v>8642.41</v>
      </c>
      <c r="H42" s="12">
        <v>13483.44</v>
      </c>
      <c r="I42" s="12">
        <v>7649.49</v>
      </c>
      <c r="J42" s="13">
        <f>AVERAGE(B42,D42,F42,H42)</f>
        <v>13695.247500000001</v>
      </c>
      <c r="K42" s="13">
        <f>AVERAGE(C42,E42,G42,I42)</f>
        <v>8982.92</v>
      </c>
      <c r="L42" s="17">
        <f>K42/J42</f>
        <v>0.65591512676203911</v>
      </c>
      <c r="M42" s="12">
        <v>0.23100000000000001</v>
      </c>
      <c r="N42" s="12">
        <v>212.03</v>
      </c>
      <c r="O42" s="12">
        <v>149.57</v>
      </c>
      <c r="P42" s="12">
        <v>231.43</v>
      </c>
      <c r="Q42" s="12">
        <v>141.99</v>
      </c>
      <c r="R42" s="12">
        <v>227.74</v>
      </c>
      <c r="S42" s="12">
        <v>146.66999999999999</v>
      </c>
      <c r="T42" s="12">
        <v>235.88</v>
      </c>
      <c r="U42" s="12">
        <v>170.73</v>
      </c>
      <c r="V42" s="13">
        <f>AVERAGE(N42,P42,R42,T42)</f>
        <v>226.77</v>
      </c>
      <c r="W42" s="13">
        <f>AVERAGE(O42,Q42,S42,U42)</f>
        <v>152.24</v>
      </c>
      <c r="X42" s="17">
        <f>W42/V42</f>
        <v>0.67134100630594873</v>
      </c>
      <c r="Y42" s="12">
        <v>0.307</v>
      </c>
      <c r="Z42" s="12">
        <v>9269.2199999999993</v>
      </c>
      <c r="AA42" s="12">
        <v>2923.53</v>
      </c>
      <c r="AB42" s="12">
        <v>9447.34</v>
      </c>
      <c r="AC42" s="12">
        <v>3446.07</v>
      </c>
      <c r="AD42" s="12">
        <v>9665.2199999999993</v>
      </c>
      <c r="AE42" s="12">
        <v>2778.52</v>
      </c>
      <c r="AF42" s="12">
        <v>9765.82</v>
      </c>
      <c r="AG42" s="12">
        <v>2507.9499999999998</v>
      </c>
      <c r="AH42" s="13">
        <f>AVERAGE(Z42,AB42,AD42,AF42)</f>
        <v>9536.9</v>
      </c>
      <c r="AI42" s="13">
        <f>AVERAGE(AA42,AC42,AE42,AG42)</f>
        <v>2914.0174999999999</v>
      </c>
      <c r="AJ42" s="17">
        <f>AI42/AH42</f>
        <v>0.30555185647327748</v>
      </c>
      <c r="AK42" s="12">
        <v>0.46200000000000002</v>
      </c>
      <c r="AL42" s="16">
        <f>(L42*M42)+(X42*Y42)+(AJ42*AK42)</f>
        <v>0.49878304090861147</v>
      </c>
      <c r="AM42" s="8">
        <v>27.5</v>
      </c>
      <c r="AN42" s="8">
        <v>42.4</v>
      </c>
      <c r="AO42" s="8">
        <v>30.1</v>
      </c>
    </row>
    <row r="44" spans="1:41" x14ac:dyDescent="0.35">
      <c r="A44" s="22" t="s">
        <v>54</v>
      </c>
    </row>
  </sheetData>
  <sortState xmlns:xlrd2="http://schemas.microsoft.com/office/spreadsheetml/2017/richdata2" ref="A6:AL42">
    <sortCondition ref="A6:A42"/>
  </sortState>
  <mergeCells count="26">
    <mergeCell ref="A2:A4"/>
    <mergeCell ref="AF3:AG3"/>
    <mergeCell ref="AH3:AI3"/>
    <mergeCell ref="Z2:AK2"/>
    <mergeCell ref="B2:M2"/>
    <mergeCell ref="N2:Y2"/>
    <mergeCell ref="Y3:Y4"/>
    <mergeCell ref="AD3:AE3"/>
    <mergeCell ref="T3:U3"/>
    <mergeCell ref="Z3:AA3"/>
    <mergeCell ref="AB3:AC3"/>
    <mergeCell ref="AL3:AL4"/>
    <mergeCell ref="B3:C3"/>
    <mergeCell ref="D3:E3"/>
    <mergeCell ref="H3:I3"/>
    <mergeCell ref="F3:G3"/>
    <mergeCell ref="N3:O3"/>
    <mergeCell ref="P3:Q3"/>
    <mergeCell ref="R3:S3"/>
    <mergeCell ref="J3:K3"/>
    <mergeCell ref="V3:W3"/>
    <mergeCell ref="L3:L4"/>
    <mergeCell ref="M3:M4"/>
    <mergeCell ref="X3:X4"/>
    <mergeCell ref="AJ3:AJ4"/>
    <mergeCell ref="AK3:AK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2026-01-21T06:32:02Z</dcterms:created>
  <dcterms:modified xsi:type="dcterms:W3CDTF">2026-07-10T06:48:15Z</dcterms:modified>
</cp:coreProperties>
</file>